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I:\IFB - RFP 2023\31 RFP#600-31-23 Project Based Vouchers with GAP Financing Round 8\"/>
    </mc:Choice>
  </mc:AlternateContent>
  <xr:revisionPtr revIDLastSave="0" documentId="8_{1B3E6820-E6E3-4940-A5FE-F19BD7FE5A84}" xr6:coauthVersionLast="47" xr6:coauthVersionMax="47" xr10:uidLastSave="{00000000-0000-0000-0000-000000000000}"/>
  <bookViews>
    <workbookView xWindow="-120" yWindow="-120" windowWidth="29040" windowHeight="15840" xr2:uid="{00000000-000D-0000-FFFF-FFFF00000000}"/>
  </bookViews>
  <sheets>
    <sheet name="Attachment B - Cover" sheetId="1" r:id="rId1"/>
    <sheet name="Tab00 Proposal Checklist" sheetId="2" r:id="rId2"/>
    <sheet name="Tab04 Proposed Gross Rents" sheetId="3" r:id="rId3"/>
    <sheet name="Tab05 PBV Verification Form" sheetId="4" r:id="rId4"/>
    <sheet name="Tab06 PBV Application Form" sheetId="5" r:id="rId5"/>
    <sheet name="Tab07 References" sheetId="6" r:id="rId6"/>
    <sheet name="Tab08 Instructions to Offerors " sheetId="7" r:id="rId7"/>
    <sheet name="Tab09.01 Site Neighborhood Sta " sheetId="8" r:id="rId8"/>
    <sheet name="Tab10.03 Property Mgt List" sheetId="9" r:id="rId9"/>
    <sheet name="Tab11.01 Total Development Cost" sheetId="10" r:id="rId10"/>
    <sheet name="Tab 11.02 HUD Safe Harbor" sheetId="11" r:id="rId11"/>
    <sheet name="Tab11.03 Proforma Income" sheetId="12" r:id="rId12"/>
    <sheet name="Tab11.03 ProForma Assumptions" sheetId="13" r:id="rId13"/>
    <sheet name="Tab11.03 15 Yr Pro Forma" sheetId="14" r:id="rId14"/>
    <sheet name="Tab11.04 Financing Summary Char" sheetId="15" r:id="rId15"/>
    <sheet name="Tab12.01 Unit Mix Chart" sheetId="16" r:id="rId16"/>
    <sheet name="Tab14.01 MWBE Form" sheetId="17" r:id="rId17"/>
    <sheet name="Tab14.03 Section 3 Plan" sheetId="18"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704B" localSheetId="5">#REF!</definedName>
    <definedName name="_704B">#REF!</definedName>
    <definedName name="_704C" localSheetId="10">#REF!</definedName>
    <definedName name="_704C" localSheetId="5">#REF!</definedName>
    <definedName name="_704C">#REF!</definedName>
    <definedName name="_CPI2" localSheetId="10">#REF!</definedName>
    <definedName name="_CPI2" localSheetId="5">#REF!</definedName>
    <definedName name="_CPI2">#REF!</definedName>
    <definedName name="_dnp2" localSheetId="10">[1]Assumptions!#REF!</definedName>
    <definedName name="_dnp2" localSheetId="5">[1]Assumptions!#REF!</definedName>
    <definedName name="_dnp2">[1]Assumptions!#REF!</definedName>
    <definedName name="_dsc2" localSheetId="10">[1]Assumptions!#REF!</definedName>
    <definedName name="_dsc2" localSheetId="5">[1]Assumptions!#REF!</definedName>
    <definedName name="_dsc2">[1]Assumptions!#REF!</definedName>
    <definedName name="_dsc3" localSheetId="5">[1]Assumptions!#REF!</definedName>
    <definedName name="_dsc3">[1]Assumptions!#REF!</definedName>
    <definedName name="_Fill" localSheetId="5">'[2]Const costs'!#REF!</definedName>
    <definedName name="_Fill">'[2]Const costs'!#REF!</definedName>
    <definedName name="_tdc2" localSheetId="10">[1]Assumptions!#REF!</definedName>
    <definedName name="_tdc2" localSheetId="5">[1]Assumptions!#REF!</definedName>
    <definedName name="_tdc2">[1]Assumptions!#REF!</definedName>
    <definedName name="_ti2" localSheetId="10">[1]Assumptions!#REF!</definedName>
    <definedName name="_ti2" localSheetId="5">[1]Assumptions!#REF!</definedName>
    <definedName name="_ti2">[1]Assumptions!#REF!</definedName>
    <definedName name="_vac3" localSheetId="10">[1]Assumptions!#REF!</definedName>
    <definedName name="_vac3" localSheetId="5">[1]Assumptions!#REF!</definedName>
    <definedName name="_vac3">[1]Assumptions!#REF!</definedName>
    <definedName name="AHP_Grant" localSheetId="10">[3]Financing!$B$143</definedName>
    <definedName name="AHP_Grant">[3]Financing!$B$143</definedName>
    <definedName name="AMORT" localSheetId="10">#REF!</definedName>
    <definedName name="AMORT" localSheetId="5">#REF!</definedName>
    <definedName name="AMORT">#REF!</definedName>
    <definedName name="AMORT1" localSheetId="10">#REF!</definedName>
    <definedName name="AMORT1" localSheetId="5">#REF!</definedName>
    <definedName name="AMORT1">#REF!</definedName>
    <definedName name="AMORT2" localSheetId="10">#REF!</definedName>
    <definedName name="AMORT2" localSheetId="5">#REF!</definedName>
    <definedName name="AMORT2">#REF!</definedName>
    <definedName name="AMORT2A" localSheetId="10">#REF!</definedName>
    <definedName name="AMORT2A" localSheetId="5">#REF!</definedName>
    <definedName name="AMORT2A">#REF!</definedName>
    <definedName name="AMORT3" localSheetId="10">#REF!</definedName>
    <definedName name="AMORT3" localSheetId="5">#REF!</definedName>
    <definedName name="AMORT3">#REF!</definedName>
    <definedName name="AMORT5" localSheetId="10">#REF!</definedName>
    <definedName name="AMORT5" localSheetId="5">#REF!</definedName>
    <definedName name="AMORT5">#REF!</definedName>
    <definedName name="AMORT7" localSheetId="10">#REF!</definedName>
    <definedName name="AMORT7" localSheetId="5">#REF!</definedName>
    <definedName name="AMORT7">#REF!</definedName>
    <definedName name="ASSETS" localSheetId="10">#REF!</definedName>
    <definedName name="ASSETS" localSheetId="5">#REF!</definedName>
    <definedName name="ASSETS">#REF!</definedName>
    <definedName name="avainc" localSheetId="10">[1]Assumptions!#REF!</definedName>
    <definedName name="avainc" localSheetId="5">[1]Assumptions!#REF!</definedName>
    <definedName name="avainc">[1]Assumptions!#REF!</definedName>
    <definedName name="avainc2" localSheetId="10">[1]Assumptions!#REF!</definedName>
    <definedName name="avainc2" localSheetId="5">[1]Assumptions!#REF!</definedName>
    <definedName name="avainc2">[1]Assumptions!#REF!</definedName>
    <definedName name="BENEFITS2" localSheetId="10">#REF!</definedName>
    <definedName name="BENEFITS2" localSheetId="5">#REF!</definedName>
    <definedName name="BENEFITS2">#REF!</definedName>
    <definedName name="BENEFITS3" localSheetId="10">#REF!</definedName>
    <definedName name="BENEFITS3" localSheetId="5">#REF!</definedName>
    <definedName name="BENEFITS3">#REF!</definedName>
    <definedName name="BOND_FACE" localSheetId="10">[3]Financing!$B$147</definedName>
    <definedName name="BOND_FACE">[3]Financing!$B$147</definedName>
    <definedName name="conint" localSheetId="10">'[4]Devel. Bud'!#REF!</definedName>
    <definedName name="conint" localSheetId="5">'[4]Devel. Bud'!#REF!</definedName>
    <definedName name="conint">'[4]Devel. Bud'!#REF!</definedName>
    <definedName name="CONSTINTEREST" localSheetId="10">'[5]Devel. Bud'!#REF!</definedName>
    <definedName name="CONSTINTEREST" localSheetId="5">'[5]Devel. Bud'!#REF!</definedName>
    <definedName name="CONSTINTEREST">'[5]Devel. Bud'!#REF!</definedName>
    <definedName name="CPI" localSheetId="10">#REF!</definedName>
    <definedName name="CPI" localSheetId="5">#REF!</definedName>
    <definedName name="CPI">#REF!</definedName>
    <definedName name="debtrate">[6]Assumps!$G$7</definedName>
    <definedName name="DEDUCT" localSheetId="10">#REF!</definedName>
    <definedName name="DEDUCT" localSheetId="5">#REF!</definedName>
    <definedName name="DEDUCT">#REF!</definedName>
    <definedName name="DEP_" localSheetId="10">#REF!</definedName>
    <definedName name="DEP_" localSheetId="5">#REF!</definedName>
    <definedName name="DEP_">#REF!</definedName>
    <definedName name="DEP__" localSheetId="10">#REF!</definedName>
    <definedName name="DEP__" localSheetId="5">#REF!</definedName>
    <definedName name="DEP__">#REF!</definedName>
    <definedName name="DISCOUNT" localSheetId="10">#REF!</definedName>
    <definedName name="DISCOUNT" localSheetId="5">#REF!</definedName>
    <definedName name="DISCOUNT">#REF!</definedName>
    <definedName name="dnp" localSheetId="10">[1]Assumptions!#REF!</definedName>
    <definedName name="dnp" localSheetId="5">[1]Assumptions!#REF!</definedName>
    <definedName name="dnp">[1]Assumptions!#REF!</definedName>
    <definedName name="dnpast" localSheetId="10">[1]Assumptions!#REF!</definedName>
    <definedName name="dnpast" localSheetId="5">[1]Assumptions!#REF!</definedName>
    <definedName name="dnpast">[1]Assumptions!#REF!</definedName>
    <definedName name="dnpast2" localSheetId="10">[1]Assumptions!#REF!</definedName>
    <definedName name="dnpast2" localSheetId="5">[1]Assumptions!#REF!</definedName>
    <definedName name="dnpast2">[1]Assumptions!#REF!</definedName>
    <definedName name="dsc" localSheetId="10">[1]Assumptions!#REF!</definedName>
    <definedName name="dsc" localSheetId="5">[1]Assumptions!#REF!</definedName>
    <definedName name="dsc">[1]Assumptions!#REF!</definedName>
    <definedName name="duc" localSheetId="5">[1]Assumptions!#REF!</definedName>
    <definedName name="duc">[1]Assumptions!#REF!</definedName>
    <definedName name="duchnc" localSheetId="5">[1]Assumptions!#REF!</definedName>
    <definedName name="duchnc">[1]Assumptions!#REF!</definedName>
    <definedName name="ducho" localSheetId="5">[1]Assumptions!#REF!</definedName>
    <definedName name="ducho">[1]Assumptions!#REF!</definedName>
    <definedName name="duchodu" localSheetId="5">[1]Assumptions!#REF!</definedName>
    <definedName name="duchodu">[1]Assumptions!#REF!</definedName>
    <definedName name="duchodu2" localSheetId="5">[1]Assumptions!#REF!</definedName>
    <definedName name="duchodu2">[1]Assumptions!#REF!</definedName>
    <definedName name="EQ" localSheetId="10">[3]Financing!$B$142</definedName>
    <definedName name="EQ">[3]Financing!$B$142</definedName>
    <definedName name="ERI" localSheetId="10">[5]Mort!#REF!</definedName>
    <definedName name="ERI" localSheetId="5">[5]Mort!#REF!</definedName>
    <definedName name="ERI">[5]Mort!#REF!</definedName>
    <definedName name="EXHIBIT_D___DEVELOPMENT_BUDGET" localSheetId="10">#REF!</definedName>
    <definedName name="EXHIBIT_D___DEVELOPMENT_BUDGET" localSheetId="5">#REF!</definedName>
    <definedName name="EXHIBIT_D___DEVELOPMENT_BUDGET">#REF!</definedName>
    <definedName name="EXP" localSheetId="10">#REF!</definedName>
    <definedName name="EXP" localSheetId="5">#REF!</definedName>
    <definedName name="EXP">#REF!</definedName>
    <definedName name="FACADE" localSheetId="10">#REF!</definedName>
    <definedName name="FACADE" localSheetId="5">#REF!</definedName>
    <definedName name="FACADE">#REF!</definedName>
    <definedName name="FINAN">[7]TOC:GEN!$J$1:$N$49</definedName>
    <definedName name="FLOW" localSheetId="10">#REF!</definedName>
    <definedName name="FLOW" localSheetId="5">#REF!</definedName>
    <definedName name="FLOW">#REF!</definedName>
    <definedName name="FUNDED" localSheetId="10">#REF!</definedName>
    <definedName name="FUNDED" localSheetId="5">#REF!</definedName>
    <definedName name="FUNDED">#REF!</definedName>
    <definedName name="GRR" localSheetId="10">'[5]Units &amp; Income'!#REF!</definedName>
    <definedName name="GRR" localSheetId="5">'[5]Units &amp; Income'!#REF!</definedName>
    <definedName name="GRR">'[5]Units &amp; Income'!#REF!</definedName>
    <definedName name="HDCDSC">[8]Income!$D$24</definedName>
    <definedName name="HDCFIRST">[5]Mort!$J$22</definedName>
    <definedName name="hncdu" localSheetId="10">[1]Assumptions!#REF!</definedName>
    <definedName name="hncdu" localSheetId="5">[1]Assumptions!#REF!</definedName>
    <definedName name="hncdu">[1]Assumptions!#REF!</definedName>
    <definedName name="hodu" localSheetId="10">[1]Assumptions!#REF!</definedName>
    <definedName name="hodu" localSheetId="5">[1]Assumptions!#REF!</definedName>
    <definedName name="hodu">[1]Assumptions!#REF!</definedName>
    <definedName name="hodu1" localSheetId="10">[1]Assumptions!#REF!</definedName>
    <definedName name="hodu1" localSheetId="5">[1]Assumptions!#REF!</definedName>
    <definedName name="hodu1">[1]Assumptions!#REF!</definedName>
    <definedName name="hodu2" localSheetId="10">[1]Assumptions!#REF!</definedName>
    <definedName name="hodu2" localSheetId="5">[1]Assumptions!#REF!</definedName>
    <definedName name="hodu2">[1]Assumptions!#REF!</definedName>
    <definedName name="hrdu1">[9]Assumptions!$B$15</definedName>
    <definedName name="I_A" localSheetId="10">#REF!</definedName>
    <definedName name="I_A" localSheetId="5">#REF!</definedName>
    <definedName name="I_A">#REF!</definedName>
    <definedName name="IOR">'[10]221d4Prelim'!$I$34</definedName>
    <definedName name="IRR" localSheetId="10">#REF!</definedName>
    <definedName name="IRR" localSheetId="5">#REF!</definedName>
    <definedName name="IRR">#REF!</definedName>
    <definedName name="LandSF" localSheetId="10">[11]Assumptions!#REF!</definedName>
    <definedName name="LandSF" localSheetId="5">[11]Assumptions!#REF!</definedName>
    <definedName name="LandSF">[11]Assumptions!#REF!</definedName>
    <definedName name="MINGAIN" localSheetId="10">#REF!</definedName>
    <definedName name="MINGAIN" localSheetId="5">#REF!</definedName>
    <definedName name="MINGAIN">#REF!</definedName>
    <definedName name="MINGAIN2" localSheetId="10">#REF!</definedName>
    <definedName name="MINGAIN2" localSheetId="5">#REF!</definedName>
    <definedName name="MINGAIN2">#REF!</definedName>
    <definedName name="MKT_ANALYSIS" localSheetId="10">[3]Financing!$B$177</definedName>
    <definedName name="MKT_ANALYSIS">[3]Financing!$B$177</definedName>
    <definedName name="MOIRB3" localSheetId="10">#REF!</definedName>
    <definedName name="MOIRB3" localSheetId="5">#REF!</definedName>
    <definedName name="MOIRB3">#REF!</definedName>
    <definedName name="MOIRR1" localSheetId="10">#REF!</definedName>
    <definedName name="MOIRR1" localSheetId="5">#REF!</definedName>
    <definedName name="MOIRR1">#REF!</definedName>
    <definedName name="MOIRR2" localSheetId="10">#REF!</definedName>
    <definedName name="MOIRR2" localSheetId="5">#REF!</definedName>
    <definedName name="MOIRR2">#REF!</definedName>
    <definedName name="MOIRR3" localSheetId="10">#REF!</definedName>
    <definedName name="MOIRR3" localSheetId="5">#REF!</definedName>
    <definedName name="MOIRR3">#REF!</definedName>
    <definedName name="MOIRR4" localSheetId="10">#REF!</definedName>
    <definedName name="MOIRR4" localSheetId="5">#REF!</definedName>
    <definedName name="MOIRR4">#REF!</definedName>
    <definedName name="MOIRR5" localSheetId="10">#REF!</definedName>
    <definedName name="MOIRR5" localSheetId="5">#REF!</definedName>
    <definedName name="MOIRR5">#REF!</definedName>
    <definedName name="MOIRRB1" localSheetId="10">#REF!</definedName>
    <definedName name="MOIRRB1" localSheetId="5">#REF!</definedName>
    <definedName name="MOIRRB1">#REF!</definedName>
    <definedName name="MOIRRB2" localSheetId="10">#REF!</definedName>
    <definedName name="MOIRRB2" localSheetId="5">#REF!</definedName>
    <definedName name="MOIRRB2">#REF!</definedName>
    <definedName name="MOIRRB3" localSheetId="10">#REF!</definedName>
    <definedName name="MOIRRB3" localSheetId="5">#REF!</definedName>
    <definedName name="MOIRRB3">#REF!</definedName>
    <definedName name="MOIRRB4" localSheetId="10">#REF!</definedName>
    <definedName name="MOIRRB4" localSheetId="5">#REF!</definedName>
    <definedName name="MOIRRB4">#REF!</definedName>
    <definedName name="MTG" localSheetId="10">'[12]221(d)4 PLA'!#REF!</definedName>
    <definedName name="MTG" localSheetId="5">'[12]221(d)4 PLA'!#REF!</definedName>
    <definedName name="MTG">'[12]221(d)4 PLA'!#REF!</definedName>
    <definedName name="N" localSheetId="10">#REF!</definedName>
    <definedName name="N" localSheetId="5">#REF!</definedName>
    <definedName name="N">#REF!</definedName>
    <definedName name="NAME" localSheetId="10">#REF!</definedName>
    <definedName name="NAME" localSheetId="5">#REF!</definedName>
    <definedName name="NAME">#REF!</definedName>
    <definedName name="NOI" localSheetId="10">#REF!</definedName>
    <definedName name="NOI" localSheetId="5">#REF!</definedName>
    <definedName name="NOI">#REF!</definedName>
    <definedName name="O" localSheetId="10">#REF!</definedName>
    <definedName name="O" localSheetId="5">#REF!</definedName>
    <definedName name="O">#REF!</definedName>
    <definedName name="OtherPHdevFundsOverTDC" localSheetId="10">'[13]Maximum Grant Calculation'!#REF!</definedName>
    <definedName name="OtherPHdevFundsOverTDC" localSheetId="5">'[13]Maximum Grant Calculation'!#REF!</definedName>
    <definedName name="OtherPHdevFundsOverTDC">'[13]Maximum Grant Calculation'!#REF!</definedName>
    <definedName name="pami" localSheetId="10">[1]Assumptions!#REF!</definedName>
    <definedName name="pami" localSheetId="5">[1]Assumptions!#REF!</definedName>
    <definedName name="pami">[1]Assumptions!#REF!</definedName>
    <definedName name="pami2" localSheetId="10">[1]Assumptions!#REF!</definedName>
    <definedName name="pami2" localSheetId="5">[1]Assumptions!#REF!</definedName>
    <definedName name="pami2">[1]Assumptions!#REF!</definedName>
    <definedName name="PHA">'[14]original exhibit f'!$G$1</definedName>
    <definedName name="_xlnm.Print_Area" localSheetId="6">'Tab08 Instructions to Offerors '!$A$1:$T$88</definedName>
    <definedName name="_xlnm.Print_Area" localSheetId="13">'Tab11.03 15 Yr Pro Forma'!$A$1:$S$67</definedName>
    <definedName name="PRINT1" localSheetId="10">#REF!</definedName>
    <definedName name="PRINT1" localSheetId="5">#REF!</definedName>
    <definedName name="PRINT1">#REF!</definedName>
    <definedName name="PROFORMA" localSheetId="10">#REF!</definedName>
    <definedName name="PROFORMA" localSheetId="5">#REF!</definedName>
    <definedName name="PROFORMA">#REF!</definedName>
    <definedName name="QIRR" localSheetId="10">#REF!</definedName>
    <definedName name="QIRR" localSheetId="5">#REF!</definedName>
    <definedName name="QIRR">#REF!</definedName>
    <definedName name="Quick_and_Dirty">"NCF"</definedName>
    <definedName name="rate" localSheetId="10">[1]Assumptions!#REF!</definedName>
    <definedName name="rate" localSheetId="5">[1]Assumptions!#REF!</definedName>
    <definedName name="rate">[1]Assumptions!#REF!</definedName>
    <definedName name="rate2" localSheetId="10">[1]Assumptions!#REF!</definedName>
    <definedName name="rate2" localSheetId="5">[1]Assumptions!#REF!</definedName>
    <definedName name="rate2">[1]Assumptions!#REF!</definedName>
    <definedName name="REALLOC" localSheetId="10">#REF!</definedName>
    <definedName name="REALLOC" localSheetId="5">#REF!</definedName>
    <definedName name="REALLOC">#REF!</definedName>
    <definedName name="REALLOC2" localSheetId="10">#REF!</definedName>
    <definedName name="REALLOC2" localSheetId="5">#REF!</definedName>
    <definedName name="REALLOC2">#REF!</definedName>
    <definedName name="RENT" localSheetId="10">#REF!</definedName>
    <definedName name="RENT" localSheetId="5">#REF!</definedName>
    <definedName name="RENT">#REF!</definedName>
    <definedName name="RENT1" localSheetId="10">#REF!</definedName>
    <definedName name="RENT1" localSheetId="5">#REF!</definedName>
    <definedName name="RENT1">#REF!</definedName>
    <definedName name="RENTUP" localSheetId="10">#REF!</definedName>
    <definedName name="RENTUP" localSheetId="5">#REF!</definedName>
    <definedName name="RENTUP">#REF!</definedName>
    <definedName name="TAX_CREDIT" localSheetId="10">#REF!</definedName>
    <definedName name="TAX_CREDIT" localSheetId="5">#REF!</definedName>
    <definedName name="TAX_CREDIT">#REF!</definedName>
    <definedName name="TAX_CREDIT_3" localSheetId="10">#REF!</definedName>
    <definedName name="TAX_CREDIT_3" localSheetId="5">#REF!</definedName>
    <definedName name="TAX_CREDIT_3">#REF!</definedName>
    <definedName name="TAXPREF" localSheetId="10">#REF!</definedName>
    <definedName name="TAXPREF" localSheetId="5">#REF!</definedName>
    <definedName name="TAXPREF">#REF!</definedName>
    <definedName name="tcamort" localSheetId="10">[1]Assumptions!#REF!</definedName>
    <definedName name="tcamort" localSheetId="5">[1]Assumptions!#REF!</definedName>
    <definedName name="tcamort">[1]Assumptions!#REF!</definedName>
    <definedName name="tcamort2" localSheetId="10">[1]Assumptions!#REF!</definedName>
    <definedName name="tcamort2" localSheetId="5">[1]Assumptions!#REF!</definedName>
    <definedName name="tcamort2">[1]Assumptions!#REF!</definedName>
    <definedName name="tcamort3" localSheetId="10">[1]Assumptions!#REF!</definedName>
    <definedName name="tcamort3" localSheetId="5">[1]Assumptions!#REF!</definedName>
    <definedName name="tcamort3">[1]Assumptions!#REF!</definedName>
    <definedName name="tcrate" localSheetId="10">[1]Assumptions!#REF!</definedName>
    <definedName name="tcrate" localSheetId="5">[1]Assumptions!#REF!</definedName>
    <definedName name="tcrate">[1]Assumptions!#REF!</definedName>
    <definedName name="tcrate2" localSheetId="5">[1]Assumptions!#REF!</definedName>
    <definedName name="tcrate2">[1]Assumptions!#REF!</definedName>
    <definedName name="tcrate3" localSheetId="5">[1]Assumptions!#REF!</definedName>
    <definedName name="tcrate3">[1]Assumptions!#REF!</definedName>
    <definedName name="tcterm" localSheetId="5">[1]Assumptions!#REF!</definedName>
    <definedName name="tcterm">[1]Assumptions!#REF!</definedName>
    <definedName name="tcterm2" localSheetId="5">[1]Assumptions!#REF!</definedName>
    <definedName name="tcterm2">[1]Assumptions!#REF!</definedName>
    <definedName name="tcterm3" localSheetId="5">[1]Assumptions!#REF!</definedName>
    <definedName name="tcterm3">[1]Assumptions!#REF!</definedName>
    <definedName name="TDC" localSheetId="10">#REF!</definedName>
    <definedName name="TDC" localSheetId="5">#REF!</definedName>
    <definedName name="TDC">#REF!</definedName>
    <definedName name="tdu" localSheetId="5">[1]Assumptions!#REF!</definedName>
    <definedName name="tdu">[1]Assumptions!#REF!</definedName>
    <definedName name="term" localSheetId="5">[1]Assumptions!#REF!</definedName>
    <definedName name="term">[1]Assumptions!#REF!</definedName>
    <definedName name="term2" localSheetId="5">[1]Assumptions!#REF!</definedName>
    <definedName name="term2">[1]Assumptions!#REF!</definedName>
    <definedName name="ti" localSheetId="5">[1]Assumptions!#REF!</definedName>
    <definedName name="ti">[1]Assumptions!#REF!</definedName>
    <definedName name="TotalProjectCost" localSheetId="10">TotalDevelopmentCost+TotalAcquisitionCost</definedName>
    <definedName name="TotalProjectCost" localSheetId="5">TotalDevelopmentCost+TotalAcquisitionCost</definedName>
    <definedName name="TotalProjectCost" localSheetId="13">TotalDevelopmentCost+TotalAcquisitionCost</definedName>
    <definedName name="TotalProjectCost" localSheetId="12">TotalDevelopmentCost+TotalAcquisitionCost</definedName>
    <definedName name="TotalProjectCost" localSheetId="11">TotalDevelopmentCost+TotalAcquisitionCost</definedName>
    <definedName name="TotalProjectCost">TotalDevelopmentCost+TotalAcquisitionCost</definedName>
    <definedName name="TotalProjectCostB" localSheetId="10">TotalDevelopmentCost+TotalAcquisitionCost</definedName>
    <definedName name="TotalProjectCostB" localSheetId="5">TotalDevelopmentCost+TotalAcquisitionCost</definedName>
    <definedName name="TotalProjectCostB" localSheetId="13">TotalDevelopmentCost+TotalAcquisitionCost</definedName>
    <definedName name="TotalProjectCostB" localSheetId="12">TotalDevelopmentCost+TotalAcquisitionCost</definedName>
    <definedName name="TotalProjectCostB" localSheetId="11">TotalDevelopmentCost+TotalAcquisitionCost</definedName>
    <definedName name="TotalProjectCostB">TotalDevelopmentCost+TotalAcquisitionCost</definedName>
    <definedName name="TotalProjectCostC" localSheetId="10">TotalDevelopmentCost+TotalAcquisitionCost</definedName>
    <definedName name="TotalProjectCostC" localSheetId="5">TotalDevelopmentCost+TotalAcquisitionCost</definedName>
    <definedName name="TotalProjectCostC" localSheetId="13">TotalDevelopmentCost+TotalAcquisitionCost</definedName>
    <definedName name="TotalProjectCostC" localSheetId="12">TotalDevelopmentCost+TotalAcquisitionCost</definedName>
    <definedName name="TotalProjectCostC" localSheetId="11">TotalDevelopmentCost+TotalAcquisitionCost</definedName>
    <definedName name="TotalProjectCostC">TotalDevelopmentCost+TotalAcquisitionCost</definedName>
    <definedName name="TotalProjectCostD" localSheetId="10">TotalDevelopmentCost+TotalAcquisitionCost</definedName>
    <definedName name="TotalProjectCostD" localSheetId="5">TotalDevelopmentCost+TotalAcquisitionCost</definedName>
    <definedName name="TotalProjectCostD" localSheetId="13">TotalDevelopmentCost+TotalAcquisitionCost</definedName>
    <definedName name="TotalProjectCostD" localSheetId="12">TotalDevelopmentCost+TotalAcquisitionCost</definedName>
    <definedName name="TotalProjectCostD" localSheetId="11">TotalDevelopmentCost+TotalAcquisitionCost</definedName>
    <definedName name="TotalProjectCostD">TotalDevelopmentCost+TotalAcquisitionCost</definedName>
    <definedName name="TU">[15]Financing!$F$8</definedName>
    <definedName name="Units">[11]Assumptions!$I$12</definedName>
    <definedName name="units_lihtc">200</definedName>
    <definedName name="UTAMORT" localSheetId="10">#REF!</definedName>
    <definedName name="UTAMORT" localSheetId="5">#REF!</definedName>
    <definedName name="UTAMORT">#REF!</definedName>
    <definedName name="UTBENEFITS" localSheetId="10">#REF!</definedName>
    <definedName name="UTBENEFITS" localSheetId="5">#REF!</definedName>
    <definedName name="UTBENEFITS">#REF!</definedName>
    <definedName name="UTEQUITY" localSheetId="10">#REF!</definedName>
    <definedName name="UTEQUITY" localSheetId="5">#REF!</definedName>
    <definedName name="UTEQUITY">#REF!</definedName>
    <definedName name="UTLOSS" localSheetId="10">#REF!</definedName>
    <definedName name="UTLOSS" localSheetId="5">#REF!</definedName>
    <definedName name="UTLOSS">#REF!</definedName>
    <definedName name="UTMOIRR1" localSheetId="10">#REF!</definedName>
    <definedName name="UTMOIRR1" localSheetId="5">#REF!</definedName>
    <definedName name="UTMOIRR1">#REF!</definedName>
    <definedName name="UTQIRR" localSheetId="10">#REF!</definedName>
    <definedName name="UTQIRR" localSheetId="5">#REF!</definedName>
    <definedName name="UTQIRR">#REF!</definedName>
    <definedName name="UTRESERVES" localSheetId="10">#REF!</definedName>
    <definedName name="UTRESERVES" localSheetId="5">#REF!</definedName>
    <definedName name="UTRESERVES">#REF!</definedName>
    <definedName name="VAL" localSheetId="10">'[12]221(d)4 PLA'!#REF!</definedName>
    <definedName name="VAL" localSheetId="5">'[12]221(d)4 PLA'!#REF!</definedName>
    <definedName name="VAL">'[12]221(d)4 PLA'!#REF!</definedName>
    <definedName name="WORKCAP" localSheetId="10">#REF!</definedName>
    <definedName name="WORKCAP" localSheetId="5">#REF!</definedName>
    <definedName name="WORKCAP">#REF!</definedName>
    <definedName name="wrn.projection." localSheetId="10">{#N/A,#N/A,TRUE,"TOC";#N/A,#N/A,TRUE,"GEN";#N/A,#N/A,TRUE,"FINANCING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7" roundtripDataSignature="AMtx7mgy+bI2nEApPA8dxYvG93ZsX2IewQ=="/>
    </ext>
  </extLst>
</workbook>
</file>

<file path=xl/calcChain.xml><?xml version="1.0" encoding="utf-8"?>
<calcChain xmlns="http://schemas.openxmlformats.org/spreadsheetml/2006/main">
  <c r="J26" i="16" l="1"/>
  <c r="I26" i="16"/>
  <c r="F26" i="16"/>
  <c r="E26" i="16"/>
  <c r="D26" i="16"/>
  <c r="C26" i="16"/>
  <c r="G25" i="16"/>
  <c r="G24" i="16"/>
  <c r="G23" i="16"/>
  <c r="G22" i="16"/>
  <c r="G21" i="16"/>
  <c r="G20" i="16"/>
  <c r="G19" i="16"/>
  <c r="G18" i="16"/>
  <c r="G17" i="16"/>
  <c r="G16" i="16"/>
  <c r="G15" i="16"/>
  <c r="G14" i="16"/>
  <c r="G13" i="16"/>
  <c r="G12" i="16"/>
  <c r="G11" i="16"/>
  <c r="G10" i="16"/>
  <c r="G9" i="16"/>
  <c r="G8" i="16"/>
  <c r="G7" i="16"/>
  <c r="G6" i="16"/>
  <c r="C18" i="15"/>
  <c r="C9" i="15"/>
  <c r="D46" i="14"/>
  <c r="E43" i="14"/>
  <c r="E46" i="14"/>
  <c r="D37" i="14"/>
  <c r="E37" i="14"/>
  <c r="F37" i="14"/>
  <c r="G37" i="14"/>
  <c r="H37" i="14"/>
  <c r="I37" i="14"/>
  <c r="J37" i="14"/>
  <c r="K37" i="14"/>
  <c r="L37" i="14"/>
  <c r="M37" i="14"/>
  <c r="N37" i="14"/>
  <c r="O37" i="14"/>
  <c r="P37" i="14"/>
  <c r="Q37" i="14"/>
  <c r="R37" i="14"/>
  <c r="E35" i="14"/>
  <c r="F35" i="14"/>
  <c r="G35" i="14"/>
  <c r="H35" i="14"/>
  <c r="I35" i="14"/>
  <c r="J35" i="14"/>
  <c r="K35" i="14"/>
  <c r="L35" i="14"/>
  <c r="M35" i="14"/>
  <c r="N35" i="14"/>
  <c r="O35" i="14"/>
  <c r="P35" i="14"/>
  <c r="Q35" i="14"/>
  <c r="R35" i="14"/>
  <c r="E34" i="14"/>
  <c r="F34" i="14"/>
  <c r="G34" i="14"/>
  <c r="H34" i="14"/>
  <c r="I34" i="14"/>
  <c r="J34" i="14"/>
  <c r="K34" i="14"/>
  <c r="L34" i="14"/>
  <c r="M34" i="14"/>
  <c r="N34" i="14"/>
  <c r="O34" i="14"/>
  <c r="P34" i="14"/>
  <c r="Q34" i="14"/>
  <c r="R34" i="14"/>
  <c r="E33" i="14"/>
  <c r="F33" i="14"/>
  <c r="G33" i="14"/>
  <c r="H33" i="14"/>
  <c r="I33" i="14"/>
  <c r="J33" i="14"/>
  <c r="K33" i="14"/>
  <c r="L33" i="14"/>
  <c r="M33" i="14"/>
  <c r="N33" i="14"/>
  <c r="O33" i="14"/>
  <c r="P33" i="14"/>
  <c r="Q33" i="14"/>
  <c r="R33" i="14"/>
  <c r="E32" i="14"/>
  <c r="F32" i="14"/>
  <c r="G32" i="14"/>
  <c r="H32" i="14"/>
  <c r="I32" i="14"/>
  <c r="J32" i="14"/>
  <c r="K32" i="14"/>
  <c r="L32" i="14"/>
  <c r="M32" i="14"/>
  <c r="N32" i="14"/>
  <c r="O32" i="14"/>
  <c r="P32" i="14"/>
  <c r="Q32" i="14"/>
  <c r="R32" i="14"/>
  <c r="E31" i="14"/>
  <c r="F31" i="14"/>
  <c r="G31" i="14"/>
  <c r="H31" i="14"/>
  <c r="I31" i="14"/>
  <c r="J31" i="14"/>
  <c r="K31" i="14"/>
  <c r="L31" i="14"/>
  <c r="M31" i="14"/>
  <c r="N31" i="14"/>
  <c r="O31" i="14"/>
  <c r="P31" i="14"/>
  <c r="Q31" i="14"/>
  <c r="R31" i="14"/>
  <c r="E30" i="14"/>
  <c r="F30" i="14"/>
  <c r="G30" i="14"/>
  <c r="H30" i="14"/>
  <c r="I30" i="14"/>
  <c r="J30" i="14"/>
  <c r="K30" i="14"/>
  <c r="L30" i="14"/>
  <c r="M30" i="14"/>
  <c r="N30" i="14"/>
  <c r="O30" i="14"/>
  <c r="P30" i="14"/>
  <c r="Q30" i="14"/>
  <c r="R30" i="14"/>
  <c r="E29" i="14"/>
  <c r="F29" i="14"/>
  <c r="G29" i="14"/>
  <c r="H29" i="14"/>
  <c r="I29" i="14"/>
  <c r="J29" i="14"/>
  <c r="K29" i="14"/>
  <c r="L29" i="14"/>
  <c r="M29" i="14"/>
  <c r="N29" i="14"/>
  <c r="O29" i="14"/>
  <c r="P29" i="14"/>
  <c r="Q29" i="14"/>
  <c r="R29" i="14"/>
  <c r="E27" i="14"/>
  <c r="F27" i="14"/>
  <c r="G27" i="14"/>
  <c r="H27" i="14"/>
  <c r="J30" i="12"/>
  <c r="D21" i="14"/>
  <c r="E21" i="14"/>
  <c r="F21" i="14"/>
  <c r="G21" i="14"/>
  <c r="H21" i="14"/>
  <c r="I21" i="14"/>
  <c r="J21" i="14"/>
  <c r="K21" i="14"/>
  <c r="L21" i="14"/>
  <c r="M21" i="14"/>
  <c r="N21" i="14"/>
  <c r="O21" i="14"/>
  <c r="P21" i="14"/>
  <c r="Q21" i="14"/>
  <c r="R21" i="14"/>
  <c r="H12" i="12"/>
  <c r="H13" i="12"/>
  <c r="H14" i="12"/>
  <c r="H15" i="12"/>
  <c r="H16" i="12"/>
  <c r="D13" i="14"/>
  <c r="E13" i="14"/>
  <c r="F13" i="14"/>
  <c r="G13" i="14"/>
  <c r="H13" i="14"/>
  <c r="I13" i="14"/>
  <c r="J13" i="14"/>
  <c r="K13" i="14"/>
  <c r="L13" i="14"/>
  <c r="M13" i="14"/>
  <c r="N13" i="14"/>
  <c r="O13" i="14"/>
  <c r="P13" i="14"/>
  <c r="Q13" i="14"/>
  <c r="R13" i="14"/>
  <c r="E7" i="14"/>
  <c r="F7" i="14"/>
  <c r="G7" i="14"/>
  <c r="H7" i="14"/>
  <c r="I7" i="14"/>
  <c r="J7" i="14"/>
  <c r="K7" i="14"/>
  <c r="L7" i="14"/>
  <c r="M7" i="14"/>
  <c r="N7" i="14"/>
  <c r="O7" i="14"/>
  <c r="P7" i="14"/>
  <c r="Q7" i="14"/>
  <c r="R7" i="14"/>
  <c r="J24" i="12"/>
  <c r="J25" i="12"/>
  <c r="J26" i="12"/>
  <c r="J27" i="12"/>
  <c r="J28" i="12"/>
  <c r="D9" i="14"/>
  <c r="G28" i="12"/>
  <c r="C28" i="12"/>
  <c r="C22" i="12"/>
  <c r="J21" i="12"/>
  <c r="J20" i="12"/>
  <c r="J19" i="12"/>
  <c r="J18" i="12"/>
  <c r="C16" i="12"/>
  <c r="I15" i="12"/>
  <c r="J15" i="12"/>
  <c r="G15" i="12"/>
  <c r="I14" i="12"/>
  <c r="J14" i="12"/>
  <c r="G14" i="12"/>
  <c r="I13" i="12"/>
  <c r="J13" i="12"/>
  <c r="G13" i="12"/>
  <c r="I12" i="12"/>
  <c r="G12" i="12"/>
  <c r="C10" i="12"/>
  <c r="I9" i="12"/>
  <c r="H9" i="12"/>
  <c r="G9" i="12"/>
  <c r="J9" i="12"/>
  <c r="I8" i="12"/>
  <c r="H8" i="12"/>
  <c r="J8" i="12"/>
  <c r="G8" i="12"/>
  <c r="I7" i="12"/>
  <c r="I6" i="12"/>
  <c r="I10" i="12"/>
  <c r="D18" i="14"/>
  <c r="E18" i="14"/>
  <c r="F18" i="14"/>
  <c r="G18" i="14"/>
  <c r="H18" i="14"/>
  <c r="I18" i="14"/>
  <c r="J18" i="14"/>
  <c r="K18" i="14"/>
  <c r="L18" i="14"/>
  <c r="M18" i="14"/>
  <c r="N18" i="14"/>
  <c r="O18" i="14"/>
  <c r="P18" i="14"/>
  <c r="Q18" i="14"/>
  <c r="R18" i="14"/>
  <c r="H7" i="12"/>
  <c r="G7" i="12"/>
  <c r="H6" i="12"/>
  <c r="J6" i="12"/>
  <c r="H10" i="12"/>
  <c r="D17" i="14"/>
  <c r="G6" i="12"/>
  <c r="F84" i="10"/>
  <c r="C15" i="11"/>
  <c r="F81" i="10"/>
  <c r="C12" i="11"/>
  <c r="F46" i="10"/>
  <c r="F9" i="11"/>
  <c r="F44" i="10"/>
  <c r="F7" i="11"/>
  <c r="F45" i="10"/>
  <c r="F8" i="11"/>
  <c r="F10" i="11"/>
  <c r="F85" i="10"/>
  <c r="C7" i="11"/>
  <c r="E110" i="10"/>
  <c r="D110" i="10"/>
  <c r="C110" i="10"/>
  <c r="F109" i="10"/>
  <c r="F108" i="10"/>
  <c r="F107" i="10"/>
  <c r="F106" i="10"/>
  <c r="F105" i="10"/>
  <c r="F104" i="10"/>
  <c r="F103" i="10"/>
  <c r="F102" i="10"/>
  <c r="F101" i="10"/>
  <c r="F100" i="10"/>
  <c r="F110" i="10"/>
  <c r="D60" i="10"/>
  <c r="D94" i="10"/>
  <c r="D96" i="10"/>
  <c r="D113" i="10"/>
  <c r="E94" i="10"/>
  <c r="C94" i="10"/>
  <c r="F93" i="10"/>
  <c r="F92" i="10"/>
  <c r="F91" i="10"/>
  <c r="F90" i="10"/>
  <c r="F89" i="10"/>
  <c r="F88" i="10"/>
  <c r="F87" i="10"/>
  <c r="F86" i="10"/>
  <c r="C8" i="11"/>
  <c r="C9" i="11"/>
  <c r="F83" i="10"/>
  <c r="C14" i="11"/>
  <c r="F82" i="10"/>
  <c r="C13" i="11"/>
  <c r="F80" i="10"/>
  <c r="F79" i="10"/>
  <c r="F78" i="10"/>
  <c r="C11" i="11"/>
  <c r="F77" i="10"/>
  <c r="F76" i="10"/>
  <c r="F75" i="10"/>
  <c r="F74" i="10"/>
  <c r="F73" i="10"/>
  <c r="F72" i="10"/>
  <c r="F71" i="10"/>
  <c r="F70" i="10"/>
  <c r="F69" i="10"/>
  <c r="F68" i="10"/>
  <c r="F67" i="10"/>
  <c r="F66" i="10"/>
  <c r="F65" i="10"/>
  <c r="F64" i="10"/>
  <c r="F63" i="10"/>
  <c r="E60" i="10"/>
  <c r="E96" i="10"/>
  <c r="E113" i="10"/>
  <c r="C60" i="10"/>
  <c r="C96" i="10"/>
  <c r="C113" i="10"/>
  <c r="F59" i="10"/>
  <c r="F58" i="10"/>
  <c r="F57" i="10"/>
  <c r="F56" i="10"/>
  <c r="F55" i="10"/>
  <c r="F54" i="10"/>
  <c r="F53" i="10"/>
  <c r="F52" i="10"/>
  <c r="F51" i="10"/>
  <c r="F50" i="10"/>
  <c r="F49" i="10"/>
  <c r="F48" i="10"/>
  <c r="F47" i="10"/>
  <c r="F11" i="11"/>
  <c r="F43" i="10"/>
  <c r="F42" i="10"/>
  <c r="F60" i="10"/>
  <c r="E36" i="10"/>
  <c r="E27" i="10"/>
  <c r="E38" i="10"/>
  <c r="D36" i="10"/>
  <c r="C36" i="10"/>
  <c r="F35" i="10"/>
  <c r="F34" i="10"/>
  <c r="F33" i="10"/>
  <c r="F32" i="10"/>
  <c r="F31" i="10"/>
  <c r="F30" i="10"/>
  <c r="D27" i="10"/>
  <c r="D38" i="10"/>
  <c r="C27" i="10"/>
  <c r="C38" i="10"/>
  <c r="F26" i="10"/>
  <c r="F25" i="10"/>
  <c r="F24" i="10"/>
  <c r="F23" i="10"/>
  <c r="F22" i="10"/>
  <c r="F21" i="10"/>
  <c r="F20" i="10"/>
  <c r="F19" i="10"/>
  <c r="F18" i="10"/>
  <c r="F17" i="10"/>
  <c r="F16" i="10"/>
  <c r="F15" i="10"/>
  <c r="F14" i="10"/>
  <c r="F27" i="10"/>
  <c r="F38" i="10"/>
  <c r="E26" i="9"/>
  <c r="D26" i="9"/>
  <c r="C26" i="9"/>
  <c r="F18" i="3"/>
  <c r="J17" i="3"/>
  <c r="J16" i="3"/>
  <c r="J15" i="3"/>
  <c r="J14" i="3"/>
  <c r="J13" i="3"/>
  <c r="J12" i="3"/>
  <c r="J11" i="3"/>
  <c r="J10" i="3"/>
  <c r="E9" i="14"/>
  <c r="I16" i="12"/>
  <c r="D14" i="14"/>
  <c r="J12" i="12"/>
  <c r="J16" i="12"/>
  <c r="F5" i="11"/>
  <c r="F12" i="11"/>
  <c r="F16" i="11"/>
  <c r="C17" i="11"/>
  <c r="D28" i="11"/>
  <c r="D30" i="11"/>
  <c r="D29" i="11"/>
  <c r="E17" i="14"/>
  <c r="D19" i="14"/>
  <c r="F14" i="11"/>
  <c r="J22" i="12"/>
  <c r="D10" i="14"/>
  <c r="E10" i="14"/>
  <c r="F10" i="14"/>
  <c r="G10" i="14"/>
  <c r="H10" i="14"/>
  <c r="I10" i="14"/>
  <c r="J10" i="14"/>
  <c r="K10" i="14"/>
  <c r="L10" i="14"/>
  <c r="M10" i="14"/>
  <c r="N10" i="14"/>
  <c r="O10" i="14"/>
  <c r="P10" i="14"/>
  <c r="Q10" i="14"/>
  <c r="R10" i="14"/>
  <c r="J7" i="12"/>
  <c r="F43" i="14"/>
  <c r="F94" i="10"/>
  <c r="F96" i="10"/>
  <c r="F17" i="11"/>
  <c r="J10" i="12"/>
  <c r="I27" i="14"/>
  <c r="G26" i="16"/>
  <c r="F36" i="10"/>
  <c r="F15" i="11"/>
  <c r="C5" i="11"/>
  <c r="C19" i="11"/>
  <c r="F113" i="10"/>
  <c r="J27" i="14"/>
  <c r="F17" i="14"/>
  <c r="E19" i="14"/>
  <c r="E14" i="14"/>
  <c r="D15" i="14"/>
  <c r="D11" i="14"/>
  <c r="F46" i="14"/>
  <c r="G43" i="14"/>
  <c r="E11" i="14"/>
  <c r="F9" i="14"/>
  <c r="G17" i="14"/>
  <c r="F19" i="14"/>
  <c r="H43" i="14"/>
  <c r="G46" i="14"/>
  <c r="K27" i="14"/>
  <c r="E15" i="14"/>
  <c r="E20" i="14"/>
  <c r="E22" i="14"/>
  <c r="F14" i="14"/>
  <c r="F11" i="14"/>
  <c r="G9" i="14"/>
  <c r="D20" i="14"/>
  <c r="D22" i="14"/>
  <c r="C22" i="11"/>
  <c r="C23" i="11"/>
  <c r="C21" i="11"/>
  <c r="E23" i="14"/>
  <c r="E24" i="14"/>
  <c r="L27" i="14"/>
  <c r="F15" i="14"/>
  <c r="F20" i="14"/>
  <c r="F22" i="14"/>
  <c r="D23" i="14"/>
  <c r="D24" i="14"/>
  <c r="H46" i="14"/>
  <c r="I43" i="14"/>
  <c r="H9" i="14"/>
  <c r="G11" i="14"/>
  <c r="G14" i="14"/>
  <c r="G19" i="14"/>
  <c r="H17" i="14"/>
  <c r="E28" i="14"/>
  <c r="E40" i="14"/>
  <c r="E66" i="14"/>
  <c r="F23" i="14"/>
  <c r="F24" i="14"/>
  <c r="M27" i="14"/>
  <c r="D28" i="14"/>
  <c r="D40" i="14"/>
  <c r="D66" i="14"/>
  <c r="I9" i="14"/>
  <c r="H11" i="14"/>
  <c r="H19" i="14"/>
  <c r="I17" i="14"/>
  <c r="G15" i="14"/>
  <c r="H14" i="14"/>
  <c r="G20" i="14"/>
  <c r="G22" i="14"/>
  <c r="I46" i="14"/>
  <c r="J43" i="14"/>
  <c r="N27" i="14"/>
  <c r="D41" i="14"/>
  <c r="F28" i="14"/>
  <c r="F40" i="14"/>
  <c r="F66" i="14"/>
  <c r="G23" i="14"/>
  <c r="G24" i="14"/>
  <c r="I14" i="14"/>
  <c r="H15" i="14"/>
  <c r="I19" i="14"/>
  <c r="J17" i="14"/>
  <c r="H20" i="14"/>
  <c r="H22" i="14"/>
  <c r="E41" i="14"/>
  <c r="K43" i="14"/>
  <c r="J46" i="14"/>
  <c r="I11" i="14"/>
  <c r="J9" i="14"/>
  <c r="G28" i="14"/>
  <c r="G40" i="14"/>
  <c r="G66" i="14"/>
  <c r="H23" i="14"/>
  <c r="H24" i="14"/>
  <c r="K17" i="14"/>
  <c r="J19" i="14"/>
  <c r="O27" i="14"/>
  <c r="J14" i="14"/>
  <c r="I15" i="14"/>
  <c r="I20" i="14"/>
  <c r="I22" i="14"/>
  <c r="L43" i="14"/>
  <c r="K46" i="14"/>
  <c r="E47" i="14"/>
  <c r="E48" i="14"/>
  <c r="F41" i="14"/>
  <c r="D48" i="14"/>
  <c r="D47" i="14"/>
  <c r="J11" i="14"/>
  <c r="K9" i="14"/>
  <c r="I23" i="14"/>
  <c r="I24" i="14"/>
  <c r="H28" i="14"/>
  <c r="H40" i="14"/>
  <c r="H66" i="14"/>
  <c r="H41" i="14"/>
  <c r="L17" i="14"/>
  <c r="K19" i="14"/>
  <c r="F47" i="14"/>
  <c r="F48" i="14"/>
  <c r="E57" i="14"/>
  <c r="E62" i="14"/>
  <c r="E65" i="14"/>
  <c r="E67" i="14"/>
  <c r="E58" i="14"/>
  <c r="L46" i="14"/>
  <c r="M43" i="14"/>
  <c r="J15" i="14"/>
  <c r="J20" i="14"/>
  <c r="J22" i="14"/>
  <c r="K14" i="14"/>
  <c r="G41" i="14"/>
  <c r="P27" i="14"/>
  <c r="K11" i="14"/>
  <c r="L9" i="14"/>
  <c r="D57" i="14"/>
  <c r="D62" i="14"/>
  <c r="D65" i="14"/>
  <c r="D67" i="14"/>
  <c r="D58" i="14"/>
  <c r="J23" i="14"/>
  <c r="J24" i="14"/>
  <c r="I28" i="14"/>
  <c r="I40" i="14"/>
  <c r="I66" i="14"/>
  <c r="M46" i="14"/>
  <c r="N43" i="14"/>
  <c r="L19" i="14"/>
  <c r="M17" i="14"/>
  <c r="H48" i="14"/>
  <c r="H47" i="14"/>
  <c r="L14" i="14"/>
  <c r="K15" i="14"/>
  <c r="K20" i="14"/>
  <c r="K22" i="14"/>
  <c r="F62" i="14"/>
  <c r="F65" i="14"/>
  <c r="F67" i="14"/>
  <c r="F58" i="14"/>
  <c r="F57" i="14"/>
  <c r="M9" i="14"/>
  <c r="L11" i="14"/>
  <c r="G47" i="14"/>
  <c r="G48" i="14"/>
  <c r="Q27" i="14"/>
  <c r="K23" i="14"/>
  <c r="K24" i="14"/>
  <c r="J28" i="14"/>
  <c r="J40" i="14"/>
  <c r="J66" i="14"/>
  <c r="N46" i="14"/>
  <c r="O43" i="14"/>
  <c r="R27" i="14"/>
  <c r="M11" i="14"/>
  <c r="N9" i="14"/>
  <c r="M14" i="14"/>
  <c r="L15" i="14"/>
  <c r="L20" i="14"/>
  <c r="L22" i="14"/>
  <c r="G62" i="14"/>
  <c r="G65" i="14"/>
  <c r="G67" i="14"/>
  <c r="G58" i="14"/>
  <c r="G57" i="14"/>
  <c r="N17" i="14"/>
  <c r="M19" i="14"/>
  <c r="I41" i="14"/>
  <c r="H57" i="14"/>
  <c r="H62" i="14"/>
  <c r="H65" i="14"/>
  <c r="H67" i="14"/>
  <c r="H58" i="14"/>
  <c r="L23" i="14"/>
  <c r="L24" i="14"/>
  <c r="K28" i="14"/>
  <c r="K40" i="14"/>
  <c r="K66" i="14"/>
  <c r="P43" i="14"/>
  <c r="O46" i="14"/>
  <c r="J41" i="14"/>
  <c r="I48" i="14"/>
  <c r="I47" i="14"/>
  <c r="O9" i="14"/>
  <c r="N11" i="14"/>
  <c r="O17" i="14"/>
  <c r="N19" i="14"/>
  <c r="M15" i="14"/>
  <c r="M20" i="14"/>
  <c r="M22" i="14"/>
  <c r="N14" i="14"/>
  <c r="M23" i="14"/>
  <c r="M24" i="14"/>
  <c r="L28" i="14"/>
  <c r="L40" i="14"/>
  <c r="L66" i="14"/>
  <c r="P46" i="14"/>
  <c r="Q43" i="14"/>
  <c r="Q46" i="14"/>
  <c r="R46" i="14"/>
  <c r="J47" i="14"/>
  <c r="J48" i="14"/>
  <c r="K41" i="14"/>
  <c r="N15" i="14"/>
  <c r="N20" i="14"/>
  <c r="N22" i="14"/>
  <c r="O14" i="14"/>
  <c r="P17" i="14"/>
  <c r="O19" i="14"/>
  <c r="P9" i="14"/>
  <c r="O11" i="14"/>
  <c r="I57" i="14"/>
  <c r="I62" i="14"/>
  <c r="I65" i="14"/>
  <c r="I67" i="14"/>
  <c r="I58" i="14"/>
  <c r="N23" i="14"/>
  <c r="N24" i="14"/>
  <c r="M28" i="14"/>
  <c r="M40" i="14"/>
  <c r="M66" i="14"/>
  <c r="P19" i="14"/>
  <c r="Q17" i="14"/>
  <c r="O15" i="14"/>
  <c r="O20" i="14"/>
  <c r="O22" i="14"/>
  <c r="P14" i="14"/>
  <c r="L41" i="14"/>
  <c r="J62" i="14"/>
  <c r="J65" i="14"/>
  <c r="J67" i="14"/>
  <c r="J58" i="14"/>
  <c r="J57" i="14"/>
  <c r="K47" i="14"/>
  <c r="K48" i="14"/>
  <c r="Q9" i="14"/>
  <c r="P11" i="14"/>
  <c r="O23" i="14"/>
  <c r="O24" i="14"/>
  <c r="N28" i="14"/>
  <c r="N40" i="14"/>
  <c r="N66" i="14"/>
  <c r="R9" i="14"/>
  <c r="R11" i="14"/>
  <c r="Q11" i="14"/>
  <c r="Q19" i="14"/>
  <c r="R17" i="14"/>
  <c r="R19" i="14"/>
  <c r="K62" i="14"/>
  <c r="K65" i="14"/>
  <c r="K67" i="14"/>
  <c r="K58" i="14"/>
  <c r="K57" i="14"/>
  <c r="M41" i="14"/>
  <c r="L48" i="14"/>
  <c r="L47" i="14"/>
  <c r="Q14" i="14"/>
  <c r="P15" i="14"/>
  <c r="P20" i="14"/>
  <c r="P22" i="14"/>
  <c r="P23" i="14"/>
  <c r="P24" i="14"/>
  <c r="O28" i="14"/>
  <c r="O40" i="14"/>
  <c r="O66" i="14"/>
  <c r="Q15" i="14"/>
  <c r="Q20" i="14"/>
  <c r="Q22" i="14"/>
  <c r="R14" i="14"/>
  <c r="R15" i="14"/>
  <c r="R20" i="14"/>
  <c r="R22" i="14"/>
  <c r="N41" i="14"/>
  <c r="L57" i="14"/>
  <c r="L62" i="14"/>
  <c r="L65" i="14"/>
  <c r="L67" i="14"/>
  <c r="L58" i="14"/>
  <c r="M48" i="14"/>
  <c r="M47" i="14"/>
  <c r="R23" i="14"/>
  <c r="R24" i="14"/>
  <c r="Q23" i="14"/>
  <c r="Q24" i="14"/>
  <c r="M57" i="14"/>
  <c r="M62" i="14"/>
  <c r="M65" i="14"/>
  <c r="M67" i="14"/>
  <c r="M58" i="14"/>
  <c r="O41" i="14"/>
  <c r="P28" i="14"/>
  <c r="P40" i="14"/>
  <c r="P66" i="14"/>
  <c r="N47" i="14"/>
  <c r="N48" i="14"/>
  <c r="Q28" i="14"/>
  <c r="Q40" i="14"/>
  <c r="Q66" i="14"/>
  <c r="R28" i="14"/>
  <c r="R40" i="14"/>
  <c r="R66" i="14"/>
  <c r="N62" i="14"/>
  <c r="N65" i="14"/>
  <c r="N67" i="14"/>
  <c r="N58" i="14"/>
  <c r="N57" i="14"/>
  <c r="O47" i="14"/>
  <c r="O48" i="14"/>
  <c r="P41" i="14"/>
  <c r="O62" i="14"/>
  <c r="O65" i="14"/>
  <c r="O67" i="14"/>
  <c r="O58" i="14"/>
  <c r="O57" i="14"/>
  <c r="R41" i="14"/>
  <c r="Q41" i="14"/>
  <c r="P48" i="14"/>
  <c r="P47" i="14"/>
  <c r="Q48" i="14"/>
  <c r="Q47" i="14"/>
  <c r="P57" i="14"/>
  <c r="P62" i="14"/>
  <c r="P65" i="14"/>
  <c r="P67" i="14"/>
  <c r="P58" i="14"/>
  <c r="R48" i="14"/>
  <c r="R47" i="14"/>
  <c r="R62" i="14"/>
  <c r="R65" i="14"/>
  <c r="R67" i="14"/>
  <c r="R58" i="14"/>
  <c r="R57" i="14"/>
  <c r="Q57" i="14"/>
  <c r="Q62" i="14"/>
  <c r="Q65" i="14"/>
  <c r="Q67" i="14"/>
  <c r="Q5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400-000001000000}">
      <text>
        <r>
          <rPr>
            <sz val="11"/>
            <color theme="1"/>
            <rFont val="Calibri"/>
            <scheme val="minor"/>
          </rPr>
          <t>======
ID#AAAAus4RK0I
Jung-Wook Kim    (2023-04-05 19:29:13)
I replace "Mailing Address" with Project Site Address.</t>
        </r>
      </text>
    </comment>
    <comment ref="B69" authorId="0" shapeId="0" xr:uid="{00000000-0006-0000-0400-000002000000}">
      <text>
        <r>
          <rPr>
            <sz val="11"/>
            <color theme="1"/>
            <rFont val="Calibri"/>
            <scheme val="minor"/>
          </rPr>
          <t>======
ID#AAAAus4RK0E
David Weber    (2023-04-05 19:29:13)
The RFP also requests this.  Review RFP section and reference here.  Consider adding some of this language to RFP section.</t>
        </r>
      </text>
    </comment>
  </commentList>
  <extLst>
    <ext xmlns:r="http://schemas.openxmlformats.org/officeDocument/2006/relationships" uri="GoogleSheetsCustomDataVersion1">
      <go:sheetsCustomData xmlns:go="http://customooxmlschemas.google.com/" r:id="rId1" roundtripDataSignature="AMtx7mhVyNIsK0LbcFO7IT5TQ0SQERWIIw=="/>
    </ext>
  </extLst>
</comments>
</file>

<file path=xl/sharedStrings.xml><?xml version="1.0" encoding="utf-8"?>
<sst xmlns="http://schemas.openxmlformats.org/spreadsheetml/2006/main" count="813" uniqueCount="673">
  <si>
    <t>TAB 00: UNDERWRITING PROPOSAL CHECKLIST</t>
  </si>
  <si>
    <t>This Proposal Checklist must be completed and submitted as the table of contents for the proposal package. Proposals must be submitted and tabbed numerically using the numbering system shown in this checklist.  Mark an 'X' for Tabs that are included in the proposal package.</t>
  </si>
  <si>
    <t>Tabs</t>
  </si>
  <si>
    <t>General Information</t>
  </si>
  <si>
    <r>
      <rPr>
        <u/>
        <sz val="11"/>
        <color theme="1"/>
        <rFont val="Times New Roman"/>
        <family val="1"/>
      </rPr>
      <t>____</t>
    </r>
    <r>
      <rPr>
        <u/>
        <sz val="11"/>
        <color theme="1"/>
        <rFont val="Times New Roman"/>
        <family val="1"/>
      </rPr>
      <t>Tab 01</t>
    </r>
  </si>
  <si>
    <t>Letter of Interest</t>
  </si>
  <si>
    <r>
      <rPr>
        <u/>
        <sz val="11"/>
        <color theme="1"/>
        <rFont val="Times New Roman"/>
        <family val="1"/>
      </rPr>
      <t>____</t>
    </r>
    <r>
      <rPr>
        <u/>
        <sz val="11"/>
        <color theme="1"/>
        <rFont val="Times New Roman"/>
        <family val="1"/>
      </rPr>
      <t>Tab 02</t>
    </r>
  </si>
  <si>
    <t>Organizational Documents</t>
  </si>
  <si>
    <r>
      <rPr>
        <u/>
        <sz val="11"/>
        <color theme="1"/>
        <rFont val="Times New Roman"/>
        <family val="1"/>
      </rPr>
      <t>____</t>
    </r>
    <r>
      <rPr>
        <u/>
        <sz val="11"/>
        <color theme="1"/>
        <rFont val="Times New Roman"/>
        <family val="1"/>
      </rPr>
      <t>Tab 02.01</t>
    </r>
  </si>
  <si>
    <t>Type of Organization</t>
  </si>
  <si>
    <r>
      <rPr>
        <u/>
        <sz val="11"/>
        <color theme="1"/>
        <rFont val="Times New Roman"/>
        <family val="1"/>
      </rPr>
      <t>____</t>
    </r>
    <r>
      <rPr>
        <u/>
        <sz val="11"/>
        <color theme="1"/>
        <rFont val="Times New Roman"/>
        <family val="1"/>
      </rPr>
      <t>Tab 02.02</t>
    </r>
  </si>
  <si>
    <t>Copy of Organization Certificates</t>
  </si>
  <si>
    <r>
      <rPr>
        <u/>
        <sz val="11"/>
        <color theme="1"/>
        <rFont val="Times New Roman"/>
        <family val="1"/>
      </rPr>
      <t>____</t>
    </r>
    <r>
      <rPr>
        <u/>
        <sz val="11"/>
        <color theme="1"/>
        <rFont val="Times New Roman"/>
        <family val="1"/>
      </rPr>
      <t>Tab 02.03</t>
    </r>
  </si>
  <si>
    <t>Licenses/Certifications</t>
  </si>
  <si>
    <r>
      <rPr>
        <u/>
        <sz val="11"/>
        <color theme="1"/>
        <rFont val="Times New Roman"/>
        <family val="1"/>
      </rPr>
      <t>____</t>
    </r>
    <r>
      <rPr>
        <u/>
        <sz val="11"/>
        <color theme="1"/>
        <rFont val="Times New Roman"/>
        <family val="1"/>
      </rPr>
      <t>Tab 02.04</t>
    </r>
  </si>
  <si>
    <t>Corporate or Partnership Resolution</t>
  </si>
  <si>
    <r>
      <rPr>
        <u/>
        <sz val="11"/>
        <color theme="1"/>
        <rFont val="Times New Roman"/>
        <family val="1"/>
      </rPr>
      <t>____</t>
    </r>
    <r>
      <rPr>
        <u/>
        <sz val="11"/>
        <color theme="1"/>
        <rFont val="Times New Roman"/>
        <family val="1"/>
      </rPr>
      <t>Tab 03</t>
    </r>
  </si>
  <si>
    <t>Evidence of Site Control</t>
  </si>
  <si>
    <r>
      <rPr>
        <u/>
        <sz val="11"/>
        <color theme="1"/>
        <rFont val="Times New Roman"/>
        <family val="1"/>
      </rPr>
      <t>____</t>
    </r>
    <r>
      <rPr>
        <u/>
        <sz val="11"/>
        <color theme="1"/>
        <rFont val="Times New Roman"/>
        <family val="1"/>
      </rPr>
      <t>Tab 04</t>
    </r>
  </si>
  <si>
    <t>Proposed Gross Rents</t>
  </si>
  <si>
    <r>
      <rPr>
        <u/>
        <sz val="11"/>
        <color theme="1"/>
        <rFont val="Times New Roman"/>
        <family val="1"/>
      </rPr>
      <t>____</t>
    </r>
    <r>
      <rPr>
        <u/>
        <sz val="11"/>
        <color theme="1"/>
        <rFont val="Times New Roman"/>
        <family val="1"/>
      </rPr>
      <t>Tab 05</t>
    </r>
  </si>
  <si>
    <t>PBV Verification Form</t>
  </si>
  <si>
    <r>
      <rPr>
        <u/>
        <sz val="11"/>
        <color theme="1"/>
        <rFont val="Times New Roman"/>
        <family val="1"/>
      </rPr>
      <t>____</t>
    </r>
    <r>
      <rPr>
        <u/>
        <sz val="11"/>
        <color theme="1"/>
        <rFont val="Times New Roman"/>
        <family val="1"/>
      </rPr>
      <t>Tab 06</t>
    </r>
  </si>
  <si>
    <t xml:space="preserve">PBV Application Form </t>
  </si>
  <si>
    <r>
      <rPr>
        <u/>
        <sz val="11"/>
        <color theme="1"/>
        <rFont val="Times New Roman"/>
        <family val="1"/>
      </rPr>
      <t>____</t>
    </r>
    <r>
      <rPr>
        <u/>
        <sz val="11"/>
        <color theme="1"/>
        <rFont val="Times New Roman"/>
        <family val="1"/>
      </rPr>
      <t>Tab 07</t>
    </r>
  </si>
  <si>
    <t>References for Developer/Owner Entity</t>
  </si>
  <si>
    <r>
      <rPr>
        <u/>
        <sz val="11"/>
        <color theme="1"/>
        <rFont val="Times New Roman"/>
        <family val="1"/>
      </rPr>
      <t>____</t>
    </r>
    <r>
      <rPr>
        <u/>
        <sz val="11"/>
        <color theme="1"/>
        <rFont val="Times New Roman"/>
        <family val="1"/>
      </rPr>
      <t>Tab 08</t>
    </r>
  </si>
  <si>
    <t>Instructions to Offerors and Certifications &amp; Representations of Offerors Form</t>
  </si>
  <si>
    <t>Information for Evaluation and Scoring</t>
  </si>
  <si>
    <r>
      <rPr>
        <u/>
        <sz val="11"/>
        <color theme="1"/>
        <rFont val="Times New Roman"/>
        <family val="1"/>
      </rPr>
      <t>____</t>
    </r>
    <r>
      <rPr>
        <u/>
        <sz val="11"/>
        <color theme="1"/>
        <rFont val="Times New Roman"/>
        <family val="1"/>
      </rPr>
      <t>Tab 09</t>
    </r>
  </si>
  <si>
    <t>Site and Neighborhood Standards</t>
  </si>
  <si>
    <r>
      <rPr>
        <u/>
        <sz val="11"/>
        <color theme="1"/>
        <rFont val="Times New Roman"/>
        <family val="1"/>
      </rPr>
      <t>____</t>
    </r>
    <r>
      <rPr>
        <u/>
        <sz val="11"/>
        <color theme="1"/>
        <rFont val="Times New Roman"/>
        <family val="1"/>
      </rPr>
      <t>Tab 09.01</t>
    </r>
  </si>
  <si>
    <t>Site and Neighborhood Standards Form</t>
  </si>
  <si>
    <r>
      <rPr>
        <u/>
        <sz val="11"/>
        <color theme="1"/>
        <rFont val="Times New Roman"/>
        <family val="1"/>
      </rPr>
      <t>____</t>
    </r>
    <r>
      <rPr>
        <u/>
        <sz val="11"/>
        <color theme="1"/>
        <rFont val="Times New Roman"/>
        <family val="1"/>
      </rPr>
      <t>Tab 09.02</t>
    </r>
  </si>
  <si>
    <t xml:space="preserve">Transit Score and Walk Score </t>
  </si>
  <si>
    <r>
      <rPr>
        <u/>
        <sz val="11"/>
        <color theme="1"/>
        <rFont val="Times New Roman"/>
        <family val="1"/>
      </rPr>
      <t>____</t>
    </r>
    <r>
      <rPr>
        <u/>
        <sz val="11"/>
        <color theme="1"/>
        <rFont val="Times New Roman"/>
        <family val="1"/>
      </rPr>
      <t>Tab 10</t>
    </r>
  </si>
  <si>
    <t>Capacity &amp; Experience of Development Team</t>
  </si>
  <si>
    <r>
      <rPr>
        <u/>
        <sz val="11"/>
        <color theme="1"/>
        <rFont val="Times New Roman"/>
        <family val="1"/>
      </rPr>
      <t>____</t>
    </r>
    <r>
      <rPr>
        <u/>
        <sz val="11"/>
        <color theme="1"/>
        <rFont val="Times New Roman"/>
        <family val="1"/>
      </rPr>
      <t>Tab 10.01</t>
    </r>
  </si>
  <si>
    <t>Developer/Owner Entity Capacity and Experience</t>
  </si>
  <si>
    <r>
      <rPr>
        <u/>
        <sz val="11"/>
        <color theme="1"/>
        <rFont val="Times New Roman"/>
        <family val="1"/>
      </rPr>
      <t>____</t>
    </r>
    <r>
      <rPr>
        <u/>
        <sz val="11"/>
        <color theme="1"/>
        <rFont val="Times New Roman"/>
        <family val="1"/>
      </rPr>
      <t>Tab 10.02</t>
    </r>
  </si>
  <si>
    <t>Developer/Owner Entity Audited Financial Statements</t>
  </si>
  <si>
    <r>
      <rPr>
        <u/>
        <sz val="11"/>
        <color theme="1"/>
        <rFont val="Times New Roman"/>
        <family val="1"/>
      </rPr>
      <t>____</t>
    </r>
    <r>
      <rPr>
        <u/>
        <sz val="11"/>
        <color theme="1"/>
        <rFont val="Times New Roman"/>
        <family val="1"/>
      </rPr>
      <t>Tab 10.03</t>
    </r>
  </si>
  <si>
    <t>Property Management Agent Capacity and Experience</t>
  </si>
  <si>
    <r>
      <rPr>
        <u/>
        <sz val="11"/>
        <color theme="1"/>
        <rFont val="Times New Roman"/>
        <family val="1"/>
      </rPr>
      <t>____</t>
    </r>
    <r>
      <rPr>
        <u/>
        <sz val="11"/>
        <color theme="1"/>
        <rFont val="Times New Roman"/>
        <family val="1"/>
      </rPr>
      <t>Tab 11</t>
    </r>
  </si>
  <si>
    <t>Project Financing &amp; Compliance with Funding Guidelines</t>
  </si>
  <si>
    <r>
      <rPr>
        <u/>
        <sz val="11"/>
        <color theme="1"/>
        <rFont val="Times New Roman"/>
        <family val="1"/>
      </rPr>
      <t>____</t>
    </r>
    <r>
      <rPr>
        <u/>
        <sz val="11"/>
        <color theme="1"/>
        <rFont val="Times New Roman"/>
        <family val="1"/>
      </rPr>
      <t>Tab 11.01</t>
    </r>
  </si>
  <si>
    <t xml:space="preserve">Total Development Cost </t>
  </si>
  <si>
    <r>
      <rPr>
        <u/>
        <sz val="11"/>
        <color theme="1"/>
        <rFont val="Times New Roman"/>
        <family val="1"/>
      </rPr>
      <t>____</t>
    </r>
    <r>
      <rPr>
        <u/>
        <sz val="11"/>
        <color theme="1"/>
        <rFont val="Times New Roman"/>
        <family val="1"/>
      </rPr>
      <t>Tab 11.02</t>
    </r>
  </si>
  <si>
    <t>HUD Safe Harbor Standards</t>
  </si>
  <si>
    <r>
      <rPr>
        <u/>
        <sz val="11"/>
        <color theme="1"/>
        <rFont val="Times New Roman"/>
        <family val="1"/>
      </rPr>
      <t>____</t>
    </r>
    <r>
      <rPr>
        <u/>
        <sz val="11"/>
        <color theme="1"/>
        <rFont val="Times New Roman"/>
        <family val="1"/>
      </rPr>
      <t>Tab 11.03</t>
    </r>
  </si>
  <si>
    <t>Proformas</t>
  </si>
  <si>
    <r>
      <rPr>
        <u/>
        <sz val="11"/>
        <color theme="1"/>
        <rFont val="Times New Roman"/>
        <family val="1"/>
      </rPr>
      <t>____</t>
    </r>
    <r>
      <rPr>
        <u/>
        <sz val="11"/>
        <color theme="1"/>
        <rFont val="Times New Roman"/>
        <family val="1"/>
      </rPr>
      <t>Tab 11.04</t>
    </r>
  </si>
  <si>
    <t>Financing Summary</t>
  </si>
  <si>
    <r>
      <rPr>
        <u/>
        <sz val="11"/>
        <color theme="1"/>
        <rFont val="Times New Roman"/>
        <family val="1"/>
      </rPr>
      <t>____</t>
    </r>
    <r>
      <rPr>
        <u/>
        <sz val="11"/>
        <color theme="1"/>
        <rFont val="Times New Roman"/>
        <family val="1"/>
      </rPr>
      <t>Tab 11.05</t>
    </r>
  </si>
  <si>
    <t>Evidence of Committed Funds</t>
  </si>
  <si>
    <r>
      <rPr>
        <u/>
        <sz val="11"/>
        <color theme="1"/>
        <rFont val="Times New Roman"/>
        <family val="1"/>
      </rPr>
      <t>____</t>
    </r>
    <r>
      <rPr>
        <u/>
        <sz val="11"/>
        <color theme="1"/>
        <rFont val="Times New Roman"/>
        <family val="1"/>
      </rPr>
      <t>Tab 12</t>
    </r>
  </si>
  <si>
    <t>Project Design</t>
  </si>
  <si>
    <r>
      <rPr>
        <u/>
        <sz val="11"/>
        <color theme="1"/>
        <rFont val="Times New Roman"/>
        <family val="1"/>
      </rPr>
      <t>____</t>
    </r>
    <r>
      <rPr>
        <u/>
        <sz val="11"/>
        <color theme="1"/>
        <rFont val="Times New Roman"/>
        <family val="1"/>
      </rPr>
      <t>Tab 12.01</t>
    </r>
  </si>
  <si>
    <t>Unit Mix Chart</t>
  </si>
  <si>
    <r>
      <rPr>
        <u/>
        <sz val="11"/>
        <color theme="1"/>
        <rFont val="Times New Roman"/>
        <family val="1"/>
      </rPr>
      <t>____</t>
    </r>
    <r>
      <rPr>
        <u/>
        <sz val="11"/>
        <color theme="1"/>
        <rFont val="Times New Roman"/>
        <family val="1"/>
      </rPr>
      <t>Tab 12.02</t>
    </r>
  </si>
  <si>
    <t>Architect’s Statement on Accessibility, Visitability, Universal Design</t>
  </si>
  <si>
    <r>
      <rPr>
        <u/>
        <sz val="11"/>
        <color theme="1"/>
        <rFont val="Times New Roman"/>
        <family val="1"/>
      </rPr>
      <t>____</t>
    </r>
    <r>
      <rPr>
        <u/>
        <sz val="11"/>
        <color theme="1"/>
        <rFont val="Times New Roman"/>
        <family val="1"/>
      </rPr>
      <t>Tab 12.03</t>
    </r>
  </si>
  <si>
    <t>Architect’s Statement on Energy Standards, Energy, and Water Efficiency</t>
  </si>
  <si>
    <r>
      <rPr>
        <u/>
        <sz val="11"/>
        <color theme="1"/>
        <rFont val="Times New Roman"/>
        <family val="1"/>
      </rPr>
      <t>____</t>
    </r>
    <r>
      <rPr>
        <u/>
        <sz val="11"/>
        <color theme="1"/>
        <rFont val="Times New Roman"/>
        <family val="1"/>
      </rPr>
      <t>Tab 13</t>
    </r>
  </si>
  <si>
    <t>Project Readiness</t>
  </si>
  <si>
    <r>
      <rPr>
        <u/>
        <sz val="11"/>
        <color theme="1"/>
        <rFont val="Times New Roman"/>
        <family val="1"/>
      </rPr>
      <t>____</t>
    </r>
    <r>
      <rPr>
        <u/>
        <sz val="11"/>
        <color theme="1"/>
        <rFont val="Times New Roman"/>
        <family val="1"/>
      </rPr>
      <t>Tab 13.01</t>
    </r>
  </si>
  <si>
    <t>Drawings</t>
  </si>
  <si>
    <r>
      <rPr>
        <u/>
        <sz val="11"/>
        <color theme="1"/>
        <rFont val="Times New Roman"/>
        <family val="1"/>
      </rPr>
      <t>____</t>
    </r>
    <r>
      <rPr>
        <u/>
        <sz val="11"/>
        <color theme="1"/>
        <rFont val="Times New Roman"/>
        <family val="1"/>
      </rPr>
      <t>Tab 13.02</t>
    </r>
  </si>
  <si>
    <t>Environmental Site Assessments</t>
  </si>
  <si>
    <r>
      <rPr>
        <u/>
        <sz val="11"/>
        <color theme="1"/>
        <rFont val="Times New Roman"/>
        <family val="1"/>
      </rPr>
      <t>____</t>
    </r>
    <r>
      <rPr>
        <u/>
        <sz val="11"/>
        <color theme="1"/>
        <rFont val="Times New Roman"/>
        <family val="1"/>
      </rPr>
      <t>Tab 13.03</t>
    </r>
  </si>
  <si>
    <t>Geotechnical Assessments</t>
  </si>
  <si>
    <r>
      <rPr>
        <u/>
        <sz val="11"/>
        <color theme="1"/>
        <rFont val="Times New Roman"/>
        <family val="1"/>
      </rPr>
      <t>____</t>
    </r>
    <r>
      <rPr>
        <u/>
        <sz val="11"/>
        <color theme="1"/>
        <rFont val="Times New Roman"/>
        <family val="1"/>
      </rPr>
      <t>Tab 13.04</t>
    </r>
  </si>
  <si>
    <t>Zoning Approvals</t>
  </si>
  <si>
    <r>
      <rPr>
        <u/>
        <sz val="11"/>
        <color theme="1"/>
        <rFont val="Times New Roman"/>
        <family val="1"/>
      </rPr>
      <t>____</t>
    </r>
    <r>
      <rPr>
        <u/>
        <sz val="11"/>
        <color theme="1"/>
        <rFont val="Times New Roman"/>
        <family val="1"/>
      </rPr>
      <t>Tab 13.05</t>
    </r>
  </si>
  <si>
    <t>Community Involvement</t>
  </si>
  <si>
    <r>
      <rPr>
        <u/>
        <sz val="11"/>
        <color theme="1"/>
        <rFont val="Times New Roman"/>
        <family val="1"/>
      </rPr>
      <t>____</t>
    </r>
    <r>
      <rPr>
        <u/>
        <sz val="11"/>
        <color theme="1"/>
        <rFont val="Times New Roman"/>
        <family val="1"/>
      </rPr>
      <t>Tab 14</t>
    </r>
  </si>
  <si>
    <t>MBE/WBE and Section 3 Plans</t>
  </si>
  <si>
    <r>
      <rPr>
        <u/>
        <sz val="11"/>
        <color theme="1"/>
        <rFont val="Times New Roman"/>
        <family val="1"/>
      </rPr>
      <t>____</t>
    </r>
    <r>
      <rPr>
        <u/>
        <sz val="11"/>
        <color theme="1"/>
        <rFont val="Times New Roman"/>
        <family val="1"/>
      </rPr>
      <t>Tab 14.01</t>
    </r>
  </si>
  <si>
    <t>MBE/WBE Special Participation Summary Form</t>
  </si>
  <si>
    <r>
      <rPr>
        <u/>
        <sz val="11"/>
        <color theme="1"/>
        <rFont val="Times New Roman"/>
        <family val="1"/>
      </rPr>
      <t>____</t>
    </r>
    <r>
      <rPr>
        <u/>
        <sz val="11"/>
        <color theme="1"/>
        <rFont val="Times New Roman"/>
        <family val="1"/>
      </rPr>
      <t>Tab 14.02</t>
    </r>
  </si>
  <si>
    <t>MBE/WBE Certifications and Commitment Letters</t>
  </si>
  <si>
    <r>
      <rPr>
        <u/>
        <sz val="11"/>
        <color theme="1"/>
        <rFont val="Times New Roman"/>
        <family val="1"/>
      </rPr>
      <t>____</t>
    </r>
    <r>
      <rPr>
        <u/>
        <sz val="11"/>
        <color theme="1"/>
        <rFont val="Times New Roman"/>
        <family val="1"/>
      </rPr>
      <t>Tab 14.03</t>
    </r>
  </si>
  <si>
    <t>Section 3 Participation Plan</t>
  </si>
  <si>
    <r>
      <rPr>
        <u/>
        <sz val="11"/>
        <color theme="1"/>
        <rFont val="Times New Roman"/>
        <family val="1"/>
      </rPr>
      <t>____</t>
    </r>
    <r>
      <rPr>
        <u/>
        <sz val="11"/>
        <color theme="1"/>
        <rFont val="Times New Roman"/>
        <family val="1"/>
      </rPr>
      <t>Tab 15</t>
    </r>
  </si>
  <si>
    <t>Appendix (Use dividers to separate documents in Appendix)</t>
  </si>
  <si>
    <t>TAB 04: PROPOSED GROSS RENTS CHART</t>
  </si>
  <si>
    <t>Unit Type</t>
  </si>
  <si>
    <t>Bedroom Type</t>
  </si>
  <si>
    <t>No. of PBV Units</t>
  </si>
  <si>
    <t>Tenant Paid Rent ($)</t>
  </si>
  <si>
    <t>Utilities</t>
  </si>
  <si>
    <t>Rental Assistance Payment (PBV) ($)</t>
  </si>
  <si>
    <t>Contract Rents ($)</t>
  </si>
  <si>
    <t>Targeted Income Level (% below Area Median Income, AMI)</t>
  </si>
  <si>
    <t>e.g. Elevator</t>
  </si>
  <si>
    <t>1 BR Accessible</t>
  </si>
  <si>
    <t>20% &lt; AMI</t>
  </si>
  <si>
    <t>e.g. Walkup</t>
  </si>
  <si>
    <t>1 BR</t>
  </si>
  <si>
    <t>50% &lt; AMI</t>
  </si>
  <si>
    <t>TOTAL PBV UNITS</t>
  </si>
  <si>
    <t>TAB 05: PBV VERIFICATION FORM</t>
  </si>
  <si>
    <t>I hereby verify that:</t>
  </si>
  <si>
    <t>Initial:</t>
  </si>
  <si>
    <t xml:space="preserve">1)      The property will not be constructed or rehabilitated with other assistance under the U.S. Housing Act of 1937 in accordance with 24 CFR §983.54. </t>
  </si>
  <si>
    <t>2)      No construction or rehabilitation activity has begun.  Construction activity includes site preparation.  Note: HACP is prohibited from entering into an AHAP if construction work, including site preparation, has been initiated.</t>
  </si>
  <si>
    <t>3)      If rehabilitation of existing, occupied units is proposed and relocation of current households is necessary to complete the rehabilitation work, compliance with applicable relocation laws and regulations including the Uniform Relocation Act is required. (Please note that the use of other federal housing and community development funds in a project can trigger additional regulatory requirements for tenant relocation such as Section 104(d) of the Housing and Community Development Act of 1974.)</t>
  </si>
  <si>
    <t>4)      The proposed development has at least 5 percent of the dwellings units, or at least one unit, whichever is greater, to be accessible for persons with mobility disabilities. An additional 2 percent of dwelling units, or at least one unit, whichever is greater, must be accessible for persons with hearing or visual disabilities. All accessible units will be designed to comply with the Uniform Federal Accessibility Standards and Section 504 of the Rehabilitation Act of 1973.</t>
  </si>
  <si>
    <t>5)      The number of units eligible for PBV assistance should not exceed the greater of 25 units or 25 percent (25%) of units in a project, except to the extent such projects include excepted units or qualify for the alternate cap, as described in Attachment A, Section 3.3.  The proposed development must utilize PBV subsidy for a minimum of 10% of the development’s total number of housing units, as described in Attachment A, Section 3.</t>
  </si>
  <si>
    <t xml:space="preserve">6)      If awarded, the Respondent commits to utilizing up to 100% of PBV units in this project as new replacement units for certain public housing units owned by HACP, as described in Attachment A, Section 3.8. </t>
  </si>
  <si>
    <t>This verification was completed and initialed by:</t>
  </si>
  <si>
    <t xml:space="preserve">Name: </t>
  </si>
  <si>
    <t>Designation:</t>
  </si>
  <si>
    <t>Organisation:</t>
  </si>
  <si>
    <t>Date:</t>
  </si>
  <si>
    <t>Signature:</t>
  </si>
  <si>
    <t>TAB 06: PBV Application Form</t>
  </si>
  <si>
    <r>
      <rPr>
        <sz val="11"/>
        <color theme="1"/>
        <rFont val="Times New Roman"/>
        <family val="1"/>
      </rPr>
      <t xml:space="preserve">Complete this form. Owners or Project Sponsors should fill out </t>
    </r>
    <r>
      <rPr>
        <b/>
        <sz val="11"/>
        <color theme="1"/>
        <rFont val="Times New Roman"/>
        <family val="1"/>
      </rPr>
      <t>one application form for each site</t>
    </r>
    <r>
      <rPr>
        <sz val="11"/>
        <color theme="1"/>
        <rFont val="Times New Roman"/>
        <family val="1"/>
      </rPr>
      <t xml:space="preserve"> in which Project Based Housing Choice Voucher assistance is sought as part of a full application as detailed in the full RFP.  If applicable, provide the Tenant Selection Criteria, Management Plan, Maintenance Plan, and the letter of intent to extend the PBV contract. Use clearly marked dividers between each document. </t>
    </r>
  </si>
  <si>
    <t>Applicant Name:</t>
  </si>
  <si>
    <t>Project Site Address:</t>
  </si>
  <si>
    <t>I am requesting Project-based Housing choice Voucher assistance for a total of</t>
  </si>
  <si>
    <t>units.</t>
  </si>
  <si>
    <r>
      <rPr>
        <b/>
        <sz val="11"/>
        <color rgb="FF0000FF"/>
        <rFont val="Times New Roman"/>
        <family val="1"/>
      </rPr>
      <t xml:space="preserve">1.  </t>
    </r>
    <r>
      <rPr>
        <b/>
        <u/>
        <sz val="11"/>
        <color rgb="FF0000FF"/>
        <rFont val="Times New Roman"/>
        <family val="1"/>
      </rPr>
      <t>Information on Units:</t>
    </r>
  </si>
  <si>
    <t>a.</t>
  </si>
  <si>
    <r>
      <rPr>
        <sz val="11"/>
        <color theme="1"/>
        <rFont val="Times New Roman"/>
        <family val="1"/>
      </rPr>
      <t xml:space="preserve">Project Address(es) - specify address(s) for </t>
    </r>
    <r>
      <rPr>
        <b/>
        <sz val="11"/>
        <color theme="1"/>
        <rFont val="Times New Roman"/>
        <family val="1"/>
      </rPr>
      <t>each building</t>
    </r>
    <r>
      <rPr>
        <sz val="11"/>
        <color theme="1"/>
        <rFont val="Times New Roman"/>
        <family val="1"/>
      </rPr>
      <t>:</t>
    </r>
  </si>
  <si>
    <t>Building:</t>
  </si>
  <si>
    <t>Address(es):</t>
  </si>
  <si>
    <t>Total No. of Units</t>
  </si>
  <si>
    <t>Units Proposed for PBV Assistance</t>
  </si>
  <si>
    <t>b.</t>
  </si>
  <si>
    <t>Census Tract Number:</t>
  </si>
  <si>
    <t>Percent of Poverty* In Tract:</t>
  </si>
  <si>
    <t>Briefly describe the need for project-based assistance.  Please include information on the number of non-assisted units, if any, in the project.  Use additional pages as necessary:</t>
  </si>
  <si>
    <t>c.</t>
  </si>
  <si>
    <t xml:space="preserve">Do any other units within the proposed project have another form of rental or other </t>
  </si>
  <si>
    <t>government assistance?</t>
  </si>
  <si>
    <t>Other forms of assistance would include:</t>
  </si>
  <si>
    <t>Yes</t>
  </si>
  <si>
    <t>No</t>
  </si>
  <si>
    <t>Section 236 Rental Housing Program</t>
  </si>
  <si>
    <t>221d FHA Insurance Program for Multi-family or Cooperative Housing</t>
  </si>
  <si>
    <t>Section 202 Supportive Housing for the Elderly</t>
  </si>
  <si>
    <t>Section 811 Supportive Housing for Disabled Persons</t>
  </si>
  <si>
    <t>HOME Investment Partnership Program</t>
  </si>
  <si>
    <t>Housing Stabilization Funds</t>
  </si>
  <si>
    <t>Community Development Block Grant funds</t>
  </si>
  <si>
    <t>Low-Income Housing Tax Credits</t>
  </si>
  <si>
    <t>HUD-insured or co-insured mortgages</t>
  </si>
  <si>
    <t>Federal Home Loan Bank housing program funds</t>
  </si>
  <si>
    <t>Tenant-based Section 8 Housing Choice Vouchers</t>
  </si>
  <si>
    <t>Other federal, state or local subsidized housing program</t>
  </si>
  <si>
    <r>
      <rPr>
        <sz val="11"/>
        <color theme="1"/>
        <rFont val="Times New Roman"/>
        <family val="1"/>
      </rPr>
      <t>If "</t>
    </r>
    <r>
      <rPr>
        <b/>
        <sz val="11"/>
        <color theme="1"/>
        <rFont val="Times New Roman"/>
        <family val="1"/>
      </rPr>
      <t>Yes</t>
    </r>
    <r>
      <rPr>
        <sz val="11"/>
        <color theme="1"/>
        <rFont val="Times New Roman"/>
        <family val="1"/>
      </rPr>
      <t>," describe the type(s) of assistance and number of units covered on a separate sheet of paper.</t>
    </r>
  </si>
  <si>
    <t>d.</t>
  </si>
  <si>
    <t>Affordability Restrictions</t>
  </si>
  <si>
    <t>Is there a housing affordability restriction in the deed or other</t>
  </si>
  <si>
    <t>document?</t>
  </si>
  <si>
    <t>If "Yes," name the housing program(s)  requiring the restriction below:</t>
  </si>
  <si>
    <t>When (date) do(es) the restriction(s) expire?</t>
  </si>
  <si>
    <t>e.</t>
  </si>
  <si>
    <t>How many units of the total requested for PBV assistance are handicapped accessible - describe number and type of accessible features?</t>
  </si>
  <si>
    <t>Number</t>
  </si>
  <si>
    <t>Accessible Features</t>
  </si>
  <si>
    <t>f.</t>
  </si>
  <si>
    <t>Intended Resident Population (Check all that apply):</t>
  </si>
  <si>
    <t>Single Persons</t>
  </si>
  <si>
    <t>Elderly (62 yrs. and over)</t>
  </si>
  <si>
    <t>Targeted Populations receiving</t>
  </si>
  <si>
    <t>specific supportive services</t>
  </si>
  <si>
    <t>Families</t>
  </si>
  <si>
    <t>Disabled</t>
  </si>
  <si>
    <t>g.</t>
  </si>
  <si>
    <t>Tenant Selection Criteria and Plan</t>
  </si>
  <si>
    <t>Please attach your written tenant selection criteria and plan to fill the PBV assisted units. Note that HUD requires the HACP to operate the waiting list for Project Based Voucher Properties.  HACP intends to establish and utilize a project-based Wait List to select applicants, but operators may apply additional screening criteria beyond basic HCV eligibility.  At a minimum, the plan must describe, with specificity, your tenant screening criteria.  If a credit check is one of the screening tools, the plan must incude the criteria used to determine acceptability.  Please note that criteria for screening both assisted and unassisted tenants must be consistent.</t>
  </si>
  <si>
    <t>h.</t>
  </si>
  <si>
    <t xml:space="preserve">Rent and Occupancy Status of Proposed Units </t>
  </si>
  <si>
    <t>Complete the chart on the following page using the legend below.</t>
  </si>
  <si>
    <t>This legend is for the chart on the following page.</t>
  </si>
  <si>
    <t xml:space="preserve">Utilities:  </t>
  </si>
  <si>
    <t>GH = Gas Heat</t>
  </si>
  <si>
    <t>OH = Oil Heat</t>
  </si>
  <si>
    <t>EH = Electric Heat</t>
  </si>
  <si>
    <t>GW = Gas Water Heater</t>
  </si>
  <si>
    <t>OW = Oil Water Heater</t>
  </si>
  <si>
    <t>EW = Electric Water Heater</t>
  </si>
  <si>
    <t>GC = Gas Cooling</t>
  </si>
  <si>
    <t>EC = Electric Cooking</t>
  </si>
  <si>
    <t>O = Other Electric (lights, etc.)</t>
  </si>
  <si>
    <t>Building Type:</t>
  </si>
  <si>
    <t>S =</t>
  </si>
  <si>
    <t>Single Family</t>
  </si>
  <si>
    <t>R =</t>
  </si>
  <si>
    <t>Town House</t>
  </si>
  <si>
    <t>O= Other - specify below:</t>
  </si>
  <si>
    <t>D =</t>
  </si>
  <si>
    <t>Duplex</t>
  </si>
  <si>
    <t>L =</t>
  </si>
  <si>
    <t>3 or 4 Stories</t>
  </si>
  <si>
    <t>Identify Building (by number shown above in 1a)</t>
  </si>
  <si>
    <t>Unit Size (Use 0 for Studio, 1 for 1 Bedroom, etc.)</t>
  </si>
  <si>
    <t>Current Rent</t>
  </si>
  <si>
    <t>Requested Rent</t>
  </si>
  <si>
    <r>
      <rPr>
        <sz val="11"/>
        <color rgb="FF0000FF"/>
        <rFont val="Times New Roman"/>
        <family val="1"/>
      </rPr>
      <t xml:space="preserve">Utilities Included     (write codes for what </t>
    </r>
    <r>
      <rPr>
        <u/>
        <sz val="11"/>
        <color rgb="FF0000FF"/>
        <rFont val="Times New Roman"/>
        <family val="1"/>
      </rPr>
      <t>tenant</t>
    </r>
    <r>
      <rPr>
        <sz val="11"/>
        <color rgb="FF0000FF"/>
        <rFont val="Times New Roman"/>
        <family val="1"/>
      </rPr>
      <t xml:space="preserve"> pays, see  legend)</t>
    </r>
  </si>
  <si>
    <t>Occupied? (Yes or No, Use an * to indicate the Tenant is an HACP or Other Voucher Holder)</t>
  </si>
  <si>
    <t>Building Type (see legend)</t>
  </si>
  <si>
    <t>Make additional copies of this page as needed.</t>
  </si>
  <si>
    <t>i.</t>
  </si>
  <si>
    <t>Please check who will be responsible for providing the following appliances:</t>
  </si>
  <si>
    <t>Cooking Stove:</t>
  </si>
  <si>
    <t>Owner:</t>
  </si>
  <si>
    <t>Tenant:</t>
  </si>
  <si>
    <t>Refrigerator:</t>
  </si>
  <si>
    <r>
      <rPr>
        <b/>
        <sz val="11"/>
        <color rgb="FF0000FF"/>
        <rFont val="Times New Roman"/>
        <family val="1"/>
      </rPr>
      <t xml:space="preserve">  </t>
    </r>
    <r>
      <rPr>
        <b/>
        <u/>
        <sz val="11"/>
        <color rgb="FF0000FF"/>
        <rFont val="Times New Roman"/>
        <family val="1"/>
      </rPr>
      <t>Requested Contract Term</t>
    </r>
    <r>
      <rPr>
        <b/>
        <sz val="11"/>
        <color rgb="FF0000FF"/>
        <rFont val="Times New Roman"/>
        <family val="1"/>
      </rPr>
      <t>:</t>
    </r>
  </si>
  <si>
    <r>
      <rPr>
        <sz val="11"/>
        <color theme="1"/>
        <rFont val="Times New Roman"/>
        <family val="1"/>
      </rPr>
      <t>years</t>
    </r>
    <r>
      <rPr>
        <sz val="11"/>
        <color theme="1"/>
        <rFont val="Times New Roman"/>
        <family val="1"/>
      </rPr>
      <t xml:space="preserve"> (if request varies per bldg., attach explanation)</t>
    </r>
  </si>
  <si>
    <t>Owner/Project Sponsor must request a minimum term of 5 years up to a maximum term of 20 years.</t>
  </si>
  <si>
    <t>Would you be willing to accept an extension of the contract if it were approved by the HACP?</t>
  </si>
  <si>
    <t>If "Yes," the owner should attach a letter indicating willingness to enter into a contract agreeing to accept a contract extension beyond the initial term if offered by HACP.  The letter should specify the length of the additional term the owner/sponsor would accept.</t>
  </si>
  <si>
    <r>
      <rPr>
        <b/>
        <sz val="11"/>
        <color rgb="FF0000FF"/>
        <rFont val="Times New Roman"/>
        <family val="1"/>
      </rPr>
      <t xml:space="preserve"> </t>
    </r>
    <r>
      <rPr>
        <b/>
        <u/>
        <sz val="11"/>
        <color rgb="FF0000FF"/>
        <rFont val="Times New Roman"/>
        <family val="1"/>
      </rPr>
      <t>Community Amenities:</t>
    </r>
  </si>
  <si>
    <t>Distance to:</t>
  </si>
  <si>
    <t>Less than a 1/4 Mile</t>
  </si>
  <si>
    <t>Between 1/4 and 3 miles</t>
  </si>
  <si>
    <t>More than 3 Miles</t>
  </si>
  <si>
    <t>Shopping (i.e., groceries, pharmacy, other everyday type of needs)</t>
  </si>
  <si>
    <t>Employment opportunities (i.e., organizations with 25 or more employees)</t>
  </si>
  <si>
    <t>Public transportation</t>
  </si>
  <si>
    <t>Significant Medical facilities (hospital)</t>
  </si>
  <si>
    <t>Public schools</t>
  </si>
  <si>
    <t>Parks, civic features</t>
  </si>
  <si>
    <r>
      <rPr>
        <b/>
        <sz val="11"/>
        <color rgb="FF0000FF"/>
        <rFont val="Times New Roman"/>
        <family val="1"/>
      </rPr>
      <t xml:space="preserve"> </t>
    </r>
    <r>
      <rPr>
        <b/>
        <u/>
        <sz val="11"/>
        <color rgb="FF0000FF"/>
        <rFont val="Times New Roman"/>
        <family val="1"/>
      </rPr>
      <t>Unit/Apt. Complex Amenities (if inconsistent from building to building, attach explanation):</t>
    </r>
  </si>
  <si>
    <t>Check all that apply:</t>
  </si>
  <si>
    <t>Features adapted/adaptable for persons with disabilities</t>
  </si>
  <si>
    <t>Off street parking</t>
  </si>
  <si>
    <t>Laundry facilities</t>
  </si>
  <si>
    <t>Porches/decks/personal back yards</t>
  </si>
  <si>
    <t>Children's play areas</t>
  </si>
  <si>
    <t>Recreational facility for adults and children</t>
  </si>
  <si>
    <t>Common area function room(s)</t>
  </si>
  <si>
    <t>Other, please specify:</t>
  </si>
  <si>
    <r>
      <rPr>
        <b/>
        <sz val="11"/>
        <color rgb="FF0000FF"/>
        <rFont val="Times New Roman"/>
        <family val="1"/>
      </rPr>
      <t xml:space="preserve">     </t>
    </r>
    <r>
      <rPr>
        <b/>
        <u/>
        <sz val="11"/>
        <color rgb="FF0000FF"/>
        <rFont val="Times New Roman"/>
        <family val="1"/>
      </rPr>
      <t>Experience Owning Rental Housing (check if any apply):</t>
    </r>
  </si>
  <si>
    <t>10 years or more experience owning affordable rental housing</t>
  </si>
  <si>
    <t>1-9 years experience owning affordable rental housing</t>
  </si>
  <si>
    <t>10 years or more experience owning other rental housing</t>
  </si>
  <si>
    <t>1 to 9 years experience owning other rental housing</t>
  </si>
  <si>
    <t>On a separate page(s), describe your experience, including the exact number of years of experience in owning rental housing, the amount of that time devoted to affordable rental housing, if applicable; the number of units (specify separately number of affordable and other rental units); if you own the subsidized properties, the address(es) and funding source(s), and if you have ever had assistance terminated.  If you have had assistance terminated, please identify the program(s) and state why.  Attach as many separate page(s) as necessary.</t>
  </si>
  <si>
    <r>
      <rPr>
        <b/>
        <sz val="11"/>
        <color rgb="FF0000FF"/>
        <rFont val="Times New Roman"/>
        <family val="1"/>
      </rPr>
      <t xml:space="preserve">     </t>
    </r>
    <r>
      <rPr>
        <b/>
        <u/>
        <sz val="11"/>
        <color rgb="FF0000FF"/>
        <rFont val="Times New Roman"/>
        <family val="1"/>
      </rPr>
      <t>Experience Managing and Maintaining Rental Housing (check if any apply):</t>
    </r>
  </si>
  <si>
    <t>10 years or more experience managing and maintaining affordable rental housing</t>
  </si>
  <si>
    <t>1 to 9 years experience managing and maintaining affordable rental housing</t>
  </si>
  <si>
    <t>10 years or more experience managing and maintaining other rental housing</t>
  </si>
  <si>
    <t>1 to 9 years experience managing and maintaining other rental housing</t>
  </si>
  <si>
    <t>On a separate page(s), describe your experience or the experience of your property manager or as property manager, including the exact number of years of experience in managing and maintaining rental housing, the amount of that time devoted to affordable rental housing.  Attach as many separate page(s) as necessary.</t>
  </si>
  <si>
    <t xml:space="preserve">     Applicant's Plans for Management and Maintenance of Units</t>
  </si>
  <si>
    <t xml:space="preserve">a. </t>
  </si>
  <si>
    <t xml:space="preserve">Do you have a written plan for the maintenance of the units?  </t>
  </si>
  <si>
    <t>If "Yes," please include the maintenance plan with this application.  If "No," please prepare a description of how units will be maintained, both on an on-going and long-term basis, focusing on preventive maintenance, routine maintenance, emergency repairs, security, and health and safety-related areas.  Be sure to identify what personnel will perform the maintenance of units and common areas, note where they are located and hours of operation.</t>
  </si>
  <si>
    <t>Do you have a written plan for the management of the units?</t>
  </si>
  <si>
    <t>If "Yes," include the plan with this application. If "No," identify what personnel manages the units, note where they are located, hours of operation and any other descriptive information about their functions.</t>
  </si>
  <si>
    <t>If applicable, list any service that will be provided to tenants; identify service providers:</t>
  </si>
  <si>
    <t xml:space="preserve">THIS SECTION NOT FOR SERVICES FOR EXCEPTED UNIT PLANS.  </t>
  </si>
  <si>
    <t>PLEASE SUBMIT EXCEPTED UNIT PLANS, IF APPLICABLE, AS A SEPARATE ATTACHMENTS AS PER THE RFP.</t>
  </si>
  <si>
    <t>POPULATION</t>
  </si>
  <si>
    <t>TYPE OF SERVICE</t>
  </si>
  <si>
    <t>SERVICE PROVIDER</t>
  </si>
  <si>
    <t xml:space="preserve">Refer to RFP for additional information that must be submitted for any proposed new construction or substantial  rehabilitation project.  </t>
  </si>
  <si>
    <t>Identity of Interest</t>
  </si>
  <si>
    <t>Provide the required information on a separate sheet of paper and attach to this application.  The identity of the owner and other project principals and the names of officers and principal members, shareholds, investors, and other parties having a substantial interest; certification showing that the above-mentioned parties are not on the U.S. General Services Administration list of parties excluded from Federal procurement and nonprocurement programs; a disclosure of any possible conflict of interest by any of these parties that would be a violation of the PBV Housing Assistance Payments (HAP) contract; and information on the qualifications and experience of the principal participants.  Information concerning any participant who is not known at the time of the owner's submission must be provided to HACP as soon as the principal is known.</t>
  </si>
  <si>
    <t>I, ____________________________________________, attest and certify that all of the information herein contained is true and accurate to the best of my knowledge.  I understand that by submitting this application for Project-based Housing Choice Voucher Progam assistance, there is no promise or guarantee from the Housing Authority of the City of Pittsburgh (HACP) that my proposal will be accepted.  I understand that in-place existing tenants must be certified as eligible to receive project-based assistance, and if they are not eligible, I will not displace them in order to quality the unit for PBV assistance.  I understand and agree to abide by the PBV assistance requirements to select tenants for vacant units from the site-based waiting list established for this purpose.</t>
  </si>
  <si>
    <t>Signature of Owner</t>
  </si>
  <si>
    <t>Owner's Phone Number</t>
  </si>
  <si>
    <t>Date</t>
  </si>
  <si>
    <t>Email address of Owner</t>
  </si>
  <si>
    <t>Owner's Address</t>
  </si>
  <si>
    <t>Name of Contact</t>
  </si>
  <si>
    <t>Email address of Contact</t>
  </si>
  <si>
    <t>Contact Phone Number</t>
  </si>
  <si>
    <t>TAB 07: REFERENCES FOR OWNER/DEVELOPER ENTITY</t>
  </si>
  <si>
    <t>Complete the tables below for each reference.</t>
  </si>
  <si>
    <t>REFERENCE 1</t>
  </si>
  <si>
    <t>Name of the contracting entity:</t>
  </si>
  <si>
    <t>Name, title and a telephone number of a contact person for each identified contracting entity to permit reference checks to be performed.  The identified party must be one who has first-hand knowledge regarding the operation of the project and who was involved in managing the contract between the Respondent and the contracting entity.</t>
  </si>
  <si>
    <t>Year of Project:</t>
  </si>
  <si>
    <t>Description of Respondent’s responsibilities including; planning, designing, construction, UFAS certification, etc.</t>
  </si>
  <si>
    <t>REFERENCE 2</t>
  </si>
  <si>
    <t>REFERENCE 3</t>
  </si>
  <si>
    <t>TAB 08: INSTRUCTIONS TO OFFERORS AND CERTIFICATIONS AND REPRESENTATIONS OF OFFERORS FORM</t>
  </si>
  <si>
    <t>TAB 09.01: SITE AND NEIGHBORHOOD STANDARDS FORM</t>
  </si>
  <si>
    <t>Site Location Information</t>
  </si>
  <si>
    <t>Project's Street address:</t>
  </si>
  <si>
    <t>Zip Code:</t>
  </si>
  <si>
    <t>Block/Lot No.(s):</t>
  </si>
  <si>
    <t>Census Tract ID:</t>
  </si>
  <si>
    <t>Assigned Schools</t>
  </si>
  <si>
    <t xml:space="preserve">To identify the schools assigned to a specific area, enter the project's address at </t>
  </si>
  <si>
    <t>https://discoverpps.org/</t>
  </si>
  <si>
    <t xml:space="preserve"> under the "Not sure which school you are assigned to?" section.</t>
  </si>
  <si>
    <t>Name of 3rd Grade Neighborhood School:</t>
  </si>
  <si>
    <t>Name of 8th Grade Neighborhood School:</t>
  </si>
  <si>
    <t>Choice Neighborhoods - Please see Attachment C</t>
  </si>
  <si>
    <t>TAB 10.03: PROPERTY MANAGEMENT LIST</t>
  </si>
  <si>
    <t xml:space="preserve">Complete the list below. Include the properties that the management agent has managed in the past 10 years. You may add new rows if required. </t>
  </si>
  <si>
    <t>Name of Property</t>
  </si>
  <si>
    <t>Location (City, State)</t>
  </si>
  <si>
    <t>No. of Units</t>
  </si>
  <si>
    <t>No. of Low Income Affordable Units</t>
  </si>
  <si>
    <t>Building Type</t>
  </si>
  <si>
    <t>Type of Major Development Sources</t>
  </si>
  <si>
    <t>No. of Years Managed by the Agent</t>
  </si>
  <si>
    <t>Total</t>
  </si>
  <si>
    <t>TAB 11.01: TOTAL DEVELOPMENT COST</t>
  </si>
  <si>
    <r>
      <rPr>
        <sz val="11"/>
        <color theme="1"/>
        <rFont val="Times New Roman"/>
        <family val="1"/>
      </rPr>
      <t>Complete the table below. The total sources and total uses must match. Enter applicable information in</t>
    </r>
    <r>
      <rPr>
        <b/>
        <sz val="11"/>
        <color theme="1"/>
        <rFont val="Times New Roman"/>
        <family val="1"/>
      </rPr>
      <t xml:space="preserve"> blue cells only</t>
    </r>
    <r>
      <rPr>
        <sz val="11"/>
        <color theme="1"/>
        <rFont val="Times New Roman"/>
        <family val="1"/>
      </rPr>
      <t xml:space="preserve">, other cells will auto-populate. </t>
    </r>
  </si>
  <si>
    <t>PERMANENT SOURCES AND USES</t>
  </si>
  <si>
    <t>EXHIBIT F TO THE MIXED-FINANCE ACC AMENDMENT</t>
  </si>
  <si>
    <t xml:space="preserve">Applicant PHA/Grantee: </t>
  </si>
  <si>
    <t>Housing Authority of Sample City</t>
  </si>
  <si>
    <t xml:space="preserve">Grant Name, if applicable: </t>
  </si>
  <si>
    <t>Sample Grant Name</t>
  </si>
  <si>
    <t xml:space="preserve">Phase/Project Name: </t>
  </si>
  <si>
    <t>Sample Mixed-Finance Development or Sample Phase</t>
  </si>
  <si>
    <t xml:space="preserve">PIC Development Number: </t>
  </si>
  <si>
    <t>[enter the new AMP-format development number]</t>
  </si>
  <si>
    <t>DEVELOPMENT SOURCES</t>
  </si>
  <si>
    <t>Loan/Grant/Equity</t>
  </si>
  <si>
    <t>PH Capital Assist.</t>
  </si>
  <si>
    <t>Private Funds</t>
  </si>
  <si>
    <t>Other Public Funds</t>
  </si>
  <si>
    <t>Public Housing Capital Funds (CFP)</t>
  </si>
  <si>
    <t>RHF/DDTF</t>
  </si>
  <si>
    <t>HOPE VI Funds</t>
  </si>
  <si>
    <t>Choice Neighborhoods Funds</t>
  </si>
  <si>
    <t>MTW Funds</t>
  </si>
  <si>
    <t>Low Income Housing Tax Credit Equity</t>
  </si>
  <si>
    <r>
      <rPr>
        <sz val="10"/>
        <color rgb="FF0000FF"/>
        <rFont val="Times New Roman"/>
        <family val="1"/>
      </rPr>
      <t xml:space="preserve">Permanent Mortgage #1:  </t>
    </r>
    <r>
      <rPr>
        <i/>
        <sz val="10"/>
        <color rgb="FF0000FF"/>
        <rFont val="Times New Roman"/>
        <family val="1"/>
      </rPr>
      <t>identify lender</t>
    </r>
  </si>
  <si>
    <r>
      <rPr>
        <sz val="10"/>
        <color rgb="FF0000FF"/>
        <rFont val="Times New Roman"/>
        <family val="1"/>
      </rPr>
      <t xml:space="preserve">Permanent Mortgage #2: </t>
    </r>
    <r>
      <rPr>
        <i/>
        <sz val="10"/>
        <color rgb="FF0000FF"/>
        <rFont val="Times New Roman"/>
        <family val="1"/>
      </rPr>
      <t xml:space="preserve"> identify lender</t>
    </r>
  </si>
  <si>
    <t>Other: Federal Historic Tax Credits</t>
  </si>
  <si>
    <t>Other: State Historic Tax Credits</t>
  </si>
  <si>
    <t>Other: CDBG</t>
  </si>
  <si>
    <t>Other: Seller Note</t>
  </si>
  <si>
    <t>Other: HOME</t>
  </si>
  <si>
    <t>Total Development Sources</t>
  </si>
  <si>
    <t>Part B: Additional Sources</t>
  </si>
  <si>
    <t>Choice Neighborhoods (CN) Funds</t>
  </si>
  <si>
    <t>Other:</t>
  </si>
  <si>
    <t>Total Additional Sources (Part B)</t>
  </si>
  <si>
    <t>Total Sources</t>
  </si>
  <si>
    <t>DEVELOPMENT USES</t>
  </si>
  <si>
    <t>Development Construction Costs</t>
  </si>
  <si>
    <t>Residential New Construction</t>
  </si>
  <si>
    <t>Residential Rehabilitation</t>
  </si>
  <si>
    <t>Builder's General Requirements</t>
  </si>
  <si>
    <t>Builder's Overhead</t>
  </si>
  <si>
    <t>Builder's Profit</t>
  </si>
  <si>
    <t>Construction Contingency</t>
  </si>
  <si>
    <t>Site/Infrastructure</t>
  </si>
  <si>
    <t>Dwelling Equioment-Non-Expendable</t>
  </si>
  <si>
    <t>Non-Residential Construction:  identify</t>
  </si>
  <si>
    <t>Nondwelling Equipment: identify</t>
  </si>
  <si>
    <t>Demolition</t>
  </si>
  <si>
    <t>Relocation Costs</t>
  </si>
  <si>
    <t>Relocation - Non Residents</t>
  </si>
  <si>
    <t>Other: Describe</t>
  </si>
  <si>
    <t>Subtotal: Development Construction Costs</t>
  </si>
  <si>
    <t>Development Soft Costs</t>
  </si>
  <si>
    <t>Acquisition of Site(s)</t>
  </si>
  <si>
    <t>Accounting and Cost Certification</t>
  </si>
  <si>
    <t>Appraisal Expense</t>
  </si>
  <si>
    <t>Architect &amp; Engineer Fees</t>
  </si>
  <si>
    <t>Environmental Assessment, Testing &amp; Cleanup</t>
  </si>
  <si>
    <t>Financing &amp; Application Expense, Lender</t>
  </si>
  <si>
    <t>Financing &amp; Application Expense, Tax Credit</t>
  </si>
  <si>
    <t>Insurance, Construction Period</t>
  </si>
  <si>
    <t>Interest, Construction &amp; Bridge Loan(s)</t>
  </si>
  <si>
    <t>Legal Expense, Developer &amp; Lender(s)</t>
  </si>
  <si>
    <t>Marketing &amp; Lease-up Expense</t>
  </si>
  <si>
    <t>Permits, Construction &amp; Utility Hookup</t>
  </si>
  <si>
    <t>PILOT &amp; Taxes, Construction Period</t>
  </si>
  <si>
    <t>Survey</t>
  </si>
  <si>
    <t>Title &amp; Recording Fees</t>
  </si>
  <si>
    <t>Lease Up Reserve (Public Housing)</t>
  </si>
  <si>
    <t>Operating Subsidy Reserve (Public Housing)</t>
  </si>
  <si>
    <t>Operating Reserve</t>
  </si>
  <si>
    <t>Replacement Reserve</t>
  </si>
  <si>
    <t>Supportive Service Reserve</t>
  </si>
  <si>
    <t>Developer Fee:  Developer</t>
  </si>
  <si>
    <t>Developer Fee:  Housing Authority</t>
  </si>
  <si>
    <t>Subtotal:  Development Soft Costs</t>
  </si>
  <si>
    <t xml:space="preserve">Total Uses for Development </t>
  </si>
  <si>
    <t>Part B: Additional Uses</t>
  </si>
  <si>
    <t>HUD BLI</t>
  </si>
  <si>
    <t>CN Supportive Services</t>
  </si>
  <si>
    <t>HOPE VI Community &amp; Supportive Services</t>
  </si>
  <si>
    <t>Management Improvements, PHA</t>
  </si>
  <si>
    <t>Administration</t>
  </si>
  <si>
    <t>Fees &amp; Costs</t>
  </si>
  <si>
    <t>Site Acquisition</t>
  </si>
  <si>
    <t>Site Improvement</t>
  </si>
  <si>
    <t>Demolition (and associated remediation)</t>
  </si>
  <si>
    <t>Relocation Expense</t>
  </si>
  <si>
    <t>Total Additional Uses (Part B)</t>
  </si>
  <si>
    <t>Total Uses (Parts A and B)</t>
  </si>
  <si>
    <t>TAB 11.02: HUD SAFE HARBOR STANDARDS</t>
  </si>
  <si>
    <r>
      <rPr>
        <sz val="11"/>
        <color theme="1"/>
        <rFont val="Times New Roman"/>
        <family val="1"/>
      </rPr>
      <t xml:space="preserve">Complete the tables below. Enter applicable information in </t>
    </r>
    <r>
      <rPr>
        <b/>
        <sz val="11"/>
        <color theme="1"/>
        <rFont val="Times New Roman"/>
        <family val="1"/>
      </rPr>
      <t>blue cells only</t>
    </r>
    <r>
      <rPr>
        <sz val="11"/>
        <color theme="1"/>
        <rFont val="Times New Roman"/>
        <family val="1"/>
      </rPr>
      <t xml:space="preserve">, other cells will auto-populate. </t>
    </r>
  </si>
  <si>
    <t>DEVELOPER FEE CALCULATION</t>
  </si>
  <si>
    <t>CONTRACTOR FEE CALCULATION</t>
  </si>
  <si>
    <t>Total Project Cost (Part A Costs Only)</t>
  </si>
  <si>
    <t>Total Construction Hard Costs (Part A Only)</t>
  </si>
  <si>
    <t>Less Developer Fee</t>
  </si>
  <si>
    <t>Less Contractor Fees</t>
  </si>
  <si>
    <t xml:space="preserve">     Developer</t>
  </si>
  <si>
    <t xml:space="preserve">     General Conditions &amp; Bond</t>
  </si>
  <si>
    <t xml:space="preserve">     PHA</t>
  </si>
  <si>
    <t xml:space="preserve">     Overhead</t>
  </si>
  <si>
    <t xml:space="preserve">     TOTAL DEVELOPER FEE</t>
  </si>
  <si>
    <t xml:space="preserve">     Profit</t>
  </si>
  <si>
    <t>Less Reserves</t>
  </si>
  <si>
    <t xml:space="preserve">     TOTAL CONTRACTOR FEE</t>
  </si>
  <si>
    <t xml:space="preserve">     Lease-Up Reserve (public housing)</t>
  </si>
  <si>
    <t>Less Hard Costs Contingency</t>
  </si>
  <si>
    <t xml:space="preserve">     Operating Subsidy Reserve (public housing)</t>
  </si>
  <si>
    <t>BASIS FOR FEE CALCULATION</t>
  </si>
  <si>
    <t xml:space="preserve">     Operating Reserve</t>
  </si>
  <si>
    <t xml:space="preserve">     Replacement Reserve</t>
  </si>
  <si>
    <t>CONTRACTOR FEE</t>
  </si>
  <si>
    <t xml:space="preserve">     Social Service Reserve</t>
  </si>
  <si>
    <t xml:space="preserve">          General Conditions &amp; Bond</t>
  </si>
  <si>
    <t xml:space="preserve">     Other:  </t>
  </si>
  <si>
    <t xml:space="preserve">          Overhead</t>
  </si>
  <si>
    <t xml:space="preserve">     TOTAL RESERVES</t>
  </si>
  <si>
    <t xml:space="preserve">          Profit</t>
  </si>
  <si>
    <t>Less Other Excluded Costs (relocation, CSS)</t>
  </si>
  <si>
    <t>TOTAL DEVELOPER FEE</t>
  </si>
  <si>
    <t>Property Management Fees</t>
  </si>
  <si>
    <t xml:space="preserve">          Fee to Developer</t>
  </si>
  <si>
    <t>Fee as a percentage of Gross Income</t>
  </si>
  <si>
    <t xml:space="preserve">          Fee to PHA</t>
  </si>
  <si>
    <t>Developer Fee Payout Schedule</t>
  </si>
  <si>
    <t>Milestone</t>
  </si>
  <si>
    <t>Amount</t>
  </si>
  <si>
    <t>Percent</t>
  </si>
  <si>
    <t>Developer Fee Payout at Closing</t>
  </si>
  <si>
    <t>Developer Fee Payout at Construction Completion</t>
  </si>
  <si>
    <t>Developer Fee Payout at Stabilized Occupancy</t>
  </si>
  <si>
    <t>TAB 11.03: PROFORMAS - PROFORMA INCOME</t>
  </si>
  <si>
    <r>
      <rPr>
        <sz val="11"/>
        <color theme="1"/>
        <rFont val="Times New Roman"/>
        <family val="1"/>
      </rPr>
      <t xml:space="preserve">Complete the table below. Enter applicable information in </t>
    </r>
    <r>
      <rPr>
        <b/>
        <sz val="11"/>
        <color theme="1"/>
        <rFont val="Times New Roman"/>
        <family val="1"/>
      </rPr>
      <t>blue cells only</t>
    </r>
    <r>
      <rPr>
        <sz val="11"/>
        <color theme="1"/>
        <rFont val="Times New Roman"/>
        <family val="1"/>
      </rPr>
      <t>, other cells will auto-populate. All rents should be net of utility allowance.</t>
    </r>
  </si>
  <si>
    <t># Units</t>
  </si>
  <si>
    <t># of Bed-rooms</t>
  </si>
  <si>
    <t>Montlhy Tenant Rent (PUM)</t>
  </si>
  <si>
    <t>Monthly Subsidy (PUM)</t>
  </si>
  <si>
    <t>Monthly Income (PUM)</t>
  </si>
  <si>
    <t>Annual Tenant Rent Total</t>
  </si>
  <si>
    <t>Annual Subsidy Total</t>
  </si>
  <si>
    <t>Total Annual Income</t>
  </si>
  <si>
    <t>Public Housing</t>
  </si>
  <si>
    <t>Public Housing Totals</t>
  </si>
  <si>
    <t>Project Based Voucher (PBV) and
Project Based Rental Assistance (PBRA)</t>
  </si>
  <si>
    <t>PBV+PBRA Totals</t>
  </si>
  <si>
    <t>Other Affordable/Restricted</t>
  </si>
  <si>
    <t xml:space="preserve">Total Other Affordable/Restricted
</t>
  </si>
  <si>
    <t>Unrestricted/Market</t>
  </si>
  <si>
    <t>Total Unrestricted/Market</t>
  </si>
  <si>
    <t>Other Income</t>
  </si>
  <si>
    <t>form HUD-50156 (04/2022)</t>
  </si>
  <si>
    <t>TAB 11.03: PROFORMAS - PROFORMA ASSUMPTIONS</t>
  </si>
  <si>
    <r>
      <rPr>
        <sz val="11"/>
        <color theme="1"/>
        <rFont val="Times New Roman"/>
        <family val="1"/>
      </rPr>
      <t xml:space="preserve">Complete the table below. Enter applicable information in </t>
    </r>
    <r>
      <rPr>
        <b/>
        <sz val="11"/>
        <color theme="1"/>
        <rFont val="Times New Roman"/>
        <family val="1"/>
      </rPr>
      <t>blue cells only</t>
    </r>
    <r>
      <rPr>
        <sz val="11"/>
        <color theme="1"/>
        <rFont val="Times New Roman"/>
        <family val="1"/>
      </rPr>
      <t xml:space="preserve">, other cells will auto-populate. </t>
    </r>
  </si>
  <si>
    <t>ASSUMPTIONS:  PRO FORMA WORKSHEET</t>
  </si>
  <si>
    <t>Provide the following assumptions, which should be reflected on the Pro Forma</t>
  </si>
  <si>
    <t>Rental Income Annual Increase (%)</t>
  </si>
  <si>
    <t>Other Income Annual Increase (%)</t>
  </si>
  <si>
    <t>Vacancy Rate (%)</t>
  </si>
  <si>
    <t>Expense annnual increase (%)</t>
  </si>
  <si>
    <t>Replacement Reserve Annual Amount ($)</t>
  </si>
  <si>
    <t>per unit/per year</t>
  </si>
  <si>
    <t>Replacement Reserve Annual Increase (%)</t>
  </si>
  <si>
    <t>Property Management Fee (fixed fee or % of effective gross income)</t>
  </si>
  <si>
    <t>Fixed Fee per year</t>
  </si>
  <si>
    <t>Annual Increase (%)</t>
  </si>
  <si>
    <t>OR</t>
  </si>
  <si>
    <t>% of Effective Gross Income</t>
  </si>
  <si>
    <t>TAB 11.03: PROFORMAS - 15-YEAR PROFORMA</t>
  </si>
  <si>
    <r>
      <rPr>
        <sz val="11"/>
        <color theme="1"/>
        <rFont val="Times New Roman"/>
        <family val="1"/>
      </rPr>
      <t xml:space="preserve">Complete the table below. Enter applicable information in </t>
    </r>
    <r>
      <rPr>
        <b/>
        <sz val="11"/>
        <color theme="1"/>
        <rFont val="Times New Roman"/>
        <family val="1"/>
      </rPr>
      <t>blue cells only</t>
    </r>
    <r>
      <rPr>
        <sz val="11"/>
        <color theme="1"/>
        <rFont val="Times New Roman"/>
        <family val="1"/>
      </rPr>
      <t xml:space="preserve">, other cells will auto-populate. </t>
    </r>
  </si>
  <si>
    <t>15 Year Operating Pro Forma</t>
  </si>
  <si>
    <t xml:space="preserve"> </t>
  </si>
  <si>
    <t>Year 1</t>
  </si>
  <si>
    <t>Year 2</t>
  </si>
  <si>
    <t>Year 3</t>
  </si>
  <si>
    <t>Year 4</t>
  </si>
  <si>
    <t>Year 5</t>
  </si>
  <si>
    <t>Year 6</t>
  </si>
  <si>
    <t>Year 7</t>
  </si>
  <si>
    <t>Year 8</t>
  </si>
  <si>
    <t>Year 9</t>
  </si>
  <si>
    <t>Year 10</t>
  </si>
  <si>
    <t>Year 11</t>
  </si>
  <si>
    <t>Year 12</t>
  </si>
  <si>
    <t>Year 13</t>
  </si>
  <si>
    <t>Year 14</t>
  </si>
  <si>
    <t>Year 15</t>
  </si>
  <si>
    <t>Operating Income</t>
  </si>
  <si>
    <t>Unrestricted (Market Rate) Unit Rent</t>
  </si>
  <si>
    <t>Affordable/Restricted Rent</t>
  </si>
  <si>
    <t>Total Non-Public Housing Rental Income</t>
  </si>
  <si>
    <t>Housing Choice Voucher/PBRA</t>
  </si>
  <si>
    <t xml:space="preserve">     Tenant Rent</t>
  </si>
  <si>
    <t xml:space="preserve">     Voucher/PBRA Amount</t>
  </si>
  <si>
    <t>Total Housing Choice Voucher/PBRA</t>
  </si>
  <si>
    <t>Public Housing Rental Income</t>
  </si>
  <si>
    <t xml:space="preserve">     Public Housing Operating Subsidy</t>
  </si>
  <si>
    <t>Total Public Housing Rental Income</t>
  </si>
  <si>
    <t>Gross Rental Income</t>
  </si>
  <si>
    <t>Other Income (laundry, interest, etc.)</t>
  </si>
  <si>
    <t>Gross Income</t>
  </si>
  <si>
    <t>Less Vacancy Allowance</t>
  </si>
  <si>
    <t>Effective Gross Income</t>
  </si>
  <si>
    <t>Operating Expenses</t>
  </si>
  <si>
    <t>Administration/Salaries</t>
  </si>
  <si>
    <t>Property Management Fee</t>
  </si>
  <si>
    <t>Office Expenses</t>
  </si>
  <si>
    <t>Insurance</t>
  </si>
  <si>
    <t>Accounting</t>
  </si>
  <si>
    <t>Maintenance</t>
  </si>
  <si>
    <t>Security</t>
  </si>
  <si>
    <t>Real Estate Taxes/PILOT</t>
  </si>
  <si>
    <t>Supportive Services</t>
  </si>
  <si>
    <t>Other</t>
  </si>
  <si>
    <t>Total Operating Expenses</t>
  </si>
  <si>
    <t>Net Operating Income</t>
  </si>
  <si>
    <t>Debt Service  (Required)</t>
  </si>
  <si>
    <r>
      <rPr>
        <sz val="11"/>
        <color theme="1"/>
        <rFont val="Arial"/>
        <family val="2"/>
      </rPr>
      <t xml:space="preserve">     Loan 1: </t>
    </r>
    <r>
      <rPr>
        <i/>
        <sz val="11"/>
        <color theme="1"/>
        <rFont val="Arial"/>
        <family val="2"/>
      </rPr>
      <t>identify</t>
    </r>
  </si>
  <si>
    <r>
      <rPr>
        <sz val="11"/>
        <color theme="1"/>
        <rFont val="Arial"/>
        <family val="2"/>
      </rPr>
      <t xml:space="preserve">     Loan 2: </t>
    </r>
    <r>
      <rPr>
        <i/>
        <sz val="11"/>
        <color theme="1"/>
        <rFont val="Arial"/>
        <family val="2"/>
      </rPr>
      <t>identify</t>
    </r>
  </si>
  <si>
    <r>
      <rPr>
        <sz val="11"/>
        <color theme="1"/>
        <rFont val="Arial"/>
        <family val="2"/>
      </rPr>
      <t xml:space="preserve">     Loan 3: </t>
    </r>
    <r>
      <rPr>
        <i/>
        <sz val="11"/>
        <color theme="1"/>
        <rFont val="Arial"/>
        <family val="2"/>
      </rPr>
      <t>identify</t>
    </r>
  </si>
  <si>
    <t>Total Debt Service</t>
  </si>
  <si>
    <t>Debt Coverage Ratio</t>
  </si>
  <si>
    <t>CASH FLOW AVAILABLE FOR DISTRIBUTION (per waterfall)</t>
  </si>
  <si>
    <t>Identify Distribution</t>
  </si>
  <si>
    <t>Remaining Cash Flow  (should be $0)</t>
  </si>
  <si>
    <t>Cash Flow as a % of Operating Expenses</t>
  </si>
  <si>
    <t>Calculating Cash Flow as a % of Operating Expenses</t>
  </si>
  <si>
    <t>Cash Flow Available for Distribution (Per Waterfall)</t>
  </si>
  <si>
    <t xml:space="preserve">   - less Deferred Developer Fee(s)</t>
  </si>
  <si>
    <t xml:space="preserve">   - less Operating Reserve Replenishment</t>
  </si>
  <si>
    <t>Net Cash Flow</t>
  </si>
  <si>
    <t>Net Cash Flow as a % of Operating Expenses</t>
  </si>
  <si>
    <t>TAB 11.04: FINANCING SUMMARY CHART</t>
  </si>
  <si>
    <r>
      <rPr>
        <sz val="11"/>
        <color theme="1"/>
        <rFont val="Times New Roman"/>
        <family val="1"/>
      </rPr>
      <t xml:space="preserve">Complete the chart below for </t>
    </r>
    <r>
      <rPr>
        <b/>
        <u/>
        <sz val="11"/>
        <color theme="1"/>
        <rFont val="Times New Roman"/>
        <family val="1"/>
      </rPr>
      <t>committed</t>
    </r>
    <r>
      <rPr>
        <sz val="11"/>
        <color theme="1"/>
        <rFont val="Times New Roman"/>
        <family val="1"/>
      </rPr>
      <t xml:space="preserve"> sources only. The sources included in this chart should correspond to evidence of committed funds submitted under Tab 11.05.</t>
    </r>
  </si>
  <si>
    <t>Source</t>
  </si>
  <si>
    <t>Type/Lender Position</t>
  </si>
  <si>
    <t>Use</t>
  </si>
  <si>
    <t>Amortization Period</t>
  </si>
  <si>
    <t>Term</t>
  </si>
  <si>
    <t>Rate</t>
  </si>
  <si>
    <t>Annual Payment</t>
  </si>
  <si>
    <t>DSC</t>
  </si>
  <si>
    <t>e.g. ABC, Inc</t>
  </si>
  <si>
    <t>Tax Credit Equity</t>
  </si>
  <si>
    <t>Construction/Permanent</t>
  </si>
  <si>
    <t>N/A</t>
  </si>
  <si>
    <t>e.g. XYZ Bancorporation</t>
  </si>
  <si>
    <t xml:space="preserve">1st Mortgage Lender </t>
  </si>
  <si>
    <t>40 years</t>
  </si>
  <si>
    <t>15 years</t>
  </si>
  <si>
    <r>
      <rPr>
        <sz val="11"/>
        <color theme="1"/>
        <rFont val="Times New Roman"/>
        <family val="1"/>
      </rPr>
      <t xml:space="preserve">Complete the chart below for </t>
    </r>
    <r>
      <rPr>
        <b/>
        <u/>
        <sz val="11"/>
        <color theme="1"/>
        <rFont val="Times New Roman"/>
        <family val="1"/>
      </rPr>
      <t>uncommitted</t>
    </r>
    <r>
      <rPr>
        <sz val="11"/>
        <color theme="1"/>
        <rFont val="Times New Roman"/>
        <family val="1"/>
      </rPr>
      <t xml:space="preserve"> sources only. The sources included in this chart are those that the Offeror intends to secure or are in the process of being secured.</t>
    </r>
  </si>
  <si>
    <t>Proposed Source</t>
  </si>
  <si>
    <t>Proposed Type/Lender Position</t>
  </si>
  <si>
    <t>Proposed Amount</t>
  </si>
  <si>
    <t>Proposed Use</t>
  </si>
  <si>
    <t>TAB 12.01: UNIT MIX CHART</t>
  </si>
  <si>
    <t>Complete the chart below for all types of units in the proposed project, including market rate units.</t>
  </si>
  <si>
    <t xml:space="preserve">Project Name:   </t>
  </si>
  <si>
    <t>No.  of Bedrooms</t>
  </si>
  <si>
    <r>
      <rPr>
        <b/>
        <u/>
        <sz val="11"/>
        <color theme="1"/>
        <rFont val="Times New Roman"/>
        <family val="1"/>
      </rPr>
      <t>PBV</t>
    </r>
    <r>
      <rPr>
        <b/>
        <sz val="11"/>
        <color theme="1"/>
        <rFont val="Times New Roman"/>
        <family val="1"/>
      </rPr>
      <t xml:space="preserve"> Non-Accesible Units</t>
    </r>
  </si>
  <si>
    <r>
      <rPr>
        <b/>
        <u/>
        <sz val="11"/>
        <color theme="1"/>
        <rFont val="Times New Roman"/>
        <family val="1"/>
      </rPr>
      <t>PBV</t>
    </r>
    <r>
      <rPr>
        <b/>
        <sz val="11"/>
        <color theme="1"/>
        <rFont val="Times New Roman"/>
        <family val="1"/>
      </rPr>
      <t xml:space="preserve"> Accessible Units*</t>
    </r>
  </si>
  <si>
    <r>
      <rPr>
        <b/>
        <u/>
        <sz val="11"/>
        <color theme="1"/>
        <rFont val="Times New Roman"/>
        <family val="1"/>
      </rPr>
      <t>Non-PBV</t>
    </r>
    <r>
      <rPr>
        <b/>
        <sz val="11"/>
        <color theme="1"/>
        <rFont val="Times New Roman"/>
        <family val="1"/>
      </rPr>
      <t xml:space="preserve"> and Non-Accessible Units</t>
    </r>
  </si>
  <si>
    <r>
      <rPr>
        <b/>
        <u/>
        <sz val="11"/>
        <color theme="1"/>
        <rFont val="Times New Roman"/>
        <family val="1"/>
      </rPr>
      <t>Non-PBV</t>
    </r>
    <r>
      <rPr>
        <b/>
        <sz val="11"/>
        <color theme="1"/>
        <rFont val="Times New Roman"/>
        <family val="1"/>
      </rPr>
      <t xml:space="preserve"> and Accessible Units* </t>
    </r>
  </si>
  <si>
    <t>Visitability Units</t>
  </si>
  <si>
    <t>Universal Design Units</t>
  </si>
  <si>
    <t xml:space="preserve">Single Detached or Duplex </t>
  </si>
  <si>
    <t xml:space="preserve"> Townhouse </t>
  </si>
  <si>
    <t xml:space="preserve"> Walk-up (Garden Apt)</t>
  </si>
  <si>
    <t xml:space="preserve"> Elevator </t>
  </si>
  <si>
    <t>* Mobility-impaired accessible units</t>
  </si>
  <si>
    <t>TAB 14.01: MBE/WBE SPECIAL PARTICIPATION SUMMARY FORM</t>
  </si>
  <si>
    <t>Complete this form. All MBE/WBE firms listed must be certified. For every MBE/WBE business listed in the form, the Respondent must provide in Tab 14.02 a corresponding MBE/WBE Certification and a commitment letter from the Respondent to the MBE/WBE business that is signed by both parties.</t>
  </si>
  <si>
    <t>Respondent:</t>
  </si>
  <si>
    <t>Name of Project:</t>
  </si>
  <si>
    <t>RFP #:</t>
  </si>
  <si>
    <t>I.  SMALL BUSINESS PARTICIPATION</t>
  </si>
  <si>
    <t>III.  WOMEN-OWNED BUSINESS</t>
  </si>
  <si>
    <t>Is the Offeror a Small Business as defined by</t>
  </si>
  <si>
    <t>PARTICIPATION</t>
  </si>
  <si>
    <t>the size standards in 13 CFR 121?</t>
  </si>
  <si>
    <t>Is the Offeror classified as a Woman-Owned</t>
  </si>
  <si>
    <t xml:space="preserve">Business Enterprise as defined in Art. 2, Part b </t>
  </si>
  <si>
    <t>of HUD-5369-C?</t>
  </si>
  <si>
    <t>II.  MINORITY BUSINESS</t>
  </si>
  <si>
    <t xml:space="preserve">If "No", are any Consultants classified as </t>
  </si>
  <si>
    <t>Is the Offereor classified as a Minority Business</t>
  </si>
  <si>
    <t>Woman-Owned Business Enterprises?</t>
  </si>
  <si>
    <t>Enterprise as defined in Art. 2, Part c, of HUD-5369-C?</t>
  </si>
  <si>
    <t>If "Yes", please fill out the following chart:</t>
  </si>
  <si>
    <t xml:space="preserve">If "No", area any Consultants classified as </t>
  </si>
  <si>
    <t>Minority Business Enterprises</t>
  </si>
  <si>
    <t>Consultants Firm(s)</t>
  </si>
  <si>
    <t>$ value</t>
  </si>
  <si>
    <t>% of</t>
  </si>
  <si>
    <t>(WBE)</t>
  </si>
  <si>
    <t>Contract</t>
  </si>
  <si>
    <t>Fee</t>
  </si>
  <si>
    <t>If "Yes", please fill in the following chart:</t>
  </si>
  <si>
    <t>(MBE)</t>
  </si>
  <si>
    <t>TAB 14.03: SECTION 3 PARTICIPATION PLAN</t>
  </si>
  <si>
    <t>Complete this form. The Section 3 plan includes various Tiers for selection (select as many as applicable) and depending on the Tiers selected the Offeror must provide the necessary attachments.</t>
  </si>
  <si>
    <t>Business Opportunities and Employment Training for Housing Authority of the City of Pittsburgh Low Income Public Housing Residents (LIPH) and Area Residents of Low and Very Low Income Status (ARLIS)</t>
  </si>
  <si>
    <t xml:space="preserve">PRIME CONTRACTOR’S NAME: </t>
  </si>
  <si>
    <t xml:space="preserve">SPECIFICATION OR RFP/IFB/RFQ NUMBER: </t>
  </si>
  <si>
    <t xml:space="preserve">SPECIFICATION OR RFP/IFB/RFQ TITLE: </t>
  </si>
  <si>
    <r>
      <rPr>
        <sz val="11"/>
        <color rgb="FF000000"/>
        <rFont val="Times New Roman"/>
        <family val="1"/>
      </rPr>
      <t xml:space="preserve">The Contractor hereby agrees to comply with all the provisions of Section 3 as set forth in 24 CFR 135.1 et seq. and the HACP Section 3 Policy and Program requirements. The Contractor hereby submits this document to identify employment opportunities for HACP residents (LIPH) and </t>
    </r>
    <r>
      <rPr>
        <b/>
        <sz val="11"/>
        <color rgb="FF000000"/>
        <rFont val="Times New Roman"/>
        <family val="1"/>
      </rPr>
      <t>Area Residents of Low and Very Low Income Status (ARLIS)</t>
    </r>
    <r>
      <rPr>
        <sz val="11"/>
        <color rgb="FF000000"/>
        <rFont val="Times New Roman"/>
        <family val="1"/>
      </rPr>
      <t xml:space="preserve"> during the term of the contract between the Contractor and the HACP.
The preference of HACP is to ensure that as many HACP residents as possible are employed. In an effort to further that requirement, HACP has created a preference tier structure as outlined in the HACP Section 3 Policy and Program Manual which can be reviewed by visiting the “Vendor Services” section of www.hacp.org. Contractors are required to comply with Section 3 by first considering Tier I – Hiring. If the Contractor cannot meet its Section 3 requirement in Tier I and needs to move to Tier II or Tier III, that Contractor must document this inability to comply with the preference and the need to move to a lower tier. (Such inability </t>
    </r>
    <r>
      <rPr>
        <b/>
        <sz val="11"/>
        <color rgb="FF000000"/>
        <rFont val="Times New Roman"/>
        <family val="1"/>
      </rPr>
      <t xml:space="preserve">must </t>
    </r>
    <r>
      <rPr>
        <sz val="11"/>
        <color rgb="FF000000"/>
        <rFont val="Times New Roman"/>
        <family val="1"/>
      </rPr>
      <t>be documented for moves within tiers).  The Contractor agrees to meet its Section 3 requirement following the Preferential Tier Structure as indicated by the selection below (check one or more tiers below):</t>
    </r>
  </si>
  <si>
    <r>
      <rPr>
        <b/>
        <sz val="11"/>
        <color rgb="FF000000"/>
        <rFont val="Times New Roman"/>
        <family val="1"/>
      </rPr>
      <t xml:space="preserve">[   ] Tier I – </t>
    </r>
    <r>
      <rPr>
        <b/>
        <u/>
        <sz val="11"/>
        <color rgb="FF000000"/>
        <rFont val="Times New Roman"/>
        <family val="1"/>
      </rPr>
      <t>HIRING</t>
    </r>
  </si>
  <si>
    <r>
      <rPr>
        <sz val="11"/>
        <color rgb="FF000000"/>
        <rFont val="Times New Roman"/>
        <family val="1"/>
      </rPr>
      <t xml:space="preserve">The Contractor affirms that the jobs identified shall be for meaningful employment that may or may not be related to the scope of services covered under Contract/Purchase Order # _______________________.
The Contractor has committed to employ ______ resident(s) in order to comply with its Section 3 requirements. A prime contractor may satisfy the HACP Resident Hiring Requirements through his/her subcontractors. </t>
    </r>
    <r>
      <rPr>
        <b/>
        <sz val="11"/>
        <color rgb="FF000000"/>
        <rFont val="Times New Roman"/>
        <family val="1"/>
      </rPr>
      <t>Contact the HACP Resident Employment Program for resident referrals at 412-643-2761, Ext 2761.</t>
    </r>
  </si>
  <si>
    <t>When Tier I is selected, the Contractor shall complete the following table as instructed below:</t>
  </si>
  <si>
    <t>(1) Indicate each job title for all phases of this contract</t>
  </si>
  <si>
    <t>(2) The number of positions that will be needed in each category</t>
  </si>
  <si>
    <t>(3) How many of those positions are currently filled</t>
  </si>
  <si>
    <t>(4) The number currently filled by low and very low-income HACP residents</t>
  </si>
  <si>
    <t>(5) The number currently filled by City of Pittsburgh neighborhood area residents</t>
  </si>
  <si>
    <t>(6) How many positions need to be filled</t>
  </si>
  <si>
    <t>Indicate your requirement for the number of positions you intend to fill with:</t>
  </si>
  <si>
    <t xml:space="preserve">(7) Low income HACP Residents (LIPH) and/or </t>
  </si>
  <si>
    <r>
      <rPr>
        <sz val="11"/>
        <color rgb="FF000000"/>
        <rFont val="Times New Roman"/>
        <family val="1"/>
      </rPr>
      <t>(8) Low and very low income City of Pittsburgh Neighborhood Area Residents (</t>
    </r>
    <r>
      <rPr>
        <sz val="11"/>
        <color theme="1"/>
        <rFont val="Times New Roman"/>
        <family val="1"/>
      </rPr>
      <t>ARLIS</t>
    </r>
    <r>
      <rPr>
        <sz val="11"/>
        <color rgb="FF000000"/>
        <rFont val="Times New Roman"/>
        <family val="1"/>
      </rPr>
      <t>)</t>
    </r>
  </si>
  <si>
    <t>Section 3 Labor Utilization Assessment and Plan</t>
  </si>
  <si>
    <t>SPEC or RFP TITLE:</t>
  </si>
  <si>
    <t>SPEC or RFP NUMBER:</t>
  </si>
  <si>
    <t>JOB TITLE</t>
  </si>
  <si>
    <t>NUMBER OF POSITIONS</t>
  </si>
  <si>
    <t>HIRING REQUIREMENT</t>
  </si>
  <si>
    <t># NEEDED</t>
  </si>
  <si>
    <t>CURRENTLY FILLED</t>
  </si>
  <si>
    <t>TO BE FILLED</t>
  </si>
  <si>
    <t>LIPH</t>
  </si>
  <si>
    <t>ARLIS</t>
  </si>
  <si>
    <t xml:space="preserve">TOTAL </t>
  </si>
  <si>
    <t>(7)</t>
  </si>
  <si>
    <t>(8)</t>
  </si>
  <si>
    <t>(1)</t>
  </si>
  <si>
    <t>(2)</t>
  </si>
  <si>
    <t>(3)</t>
  </si>
  <si>
    <t>(4)</t>
  </si>
  <si>
    <t>(5)</t>
  </si>
  <si>
    <t>(6)</t>
  </si>
  <si>
    <t>LIPH – HACP low income public housing resident</t>
  </si>
  <si>
    <t>ARLIS - Area Residents of Low/Very Low Income Status – (Area is the Pittsburgh metropolitan area)</t>
  </si>
  <si>
    <t>In the event the value of Section 3 resident hiring is less than the amount identified in the Resident Hiring Scale, vendors must contribute to the HACP Education Fund an amount not less than the difference between the value of Section 3 hiring and the amount identified in the Resident Hiring Scale, which funds shall be used to provide other economic opportunities. 
Therefore, if it is anticipated that any position listed above shall be for less than the full term of the contract period, you must indicate on the lines below, the anticipated term for each position:</t>
  </si>
  <si>
    <r>
      <rPr>
        <b/>
        <sz val="11"/>
        <color rgb="FF000000"/>
        <rFont val="Times New Roman"/>
        <family val="1"/>
      </rPr>
      <t xml:space="preserve">[   ] Tier II – </t>
    </r>
    <r>
      <rPr>
        <b/>
        <u/>
        <sz val="11"/>
        <color rgb="FF000000"/>
        <rFont val="Times New Roman"/>
        <family val="1"/>
      </rPr>
      <t>CONTRACTING</t>
    </r>
  </si>
  <si>
    <t>The contractor has identified _____ HACP resident-owned business(es) or _____ Section 3 business(es) which is/are 51 percent or more owned by Section 3 residents or Over 75 percent of the labor hours performed for the business over the prior three-month period are performed by Section 3 workers. This will satisfy the contractor’s Section 3 requirement covered under Contract/Purchase Order # __________.</t>
  </si>
  <si>
    <t>In a one (1) page letter on your firm’s letterhead:</t>
  </si>
  <si>
    <r>
      <rPr>
        <b/>
        <sz val="11"/>
        <color rgb="FF000000"/>
        <rFont val="Times New Roman"/>
        <family val="1"/>
      </rPr>
      <t>1)</t>
    </r>
    <r>
      <rPr>
        <sz val="11"/>
        <color rgb="FF000000"/>
        <rFont val="Times New Roman"/>
        <family val="1"/>
      </rPr>
      <t xml:space="preserve"> Indicate the requirements, expressed in terms of percentage, of planned contracting dollars for the use of Section 3 business concerns as subcontractors.</t>
    </r>
  </si>
  <si>
    <r>
      <rPr>
        <b/>
        <sz val="11"/>
        <color rgb="FF000000"/>
        <rFont val="Times New Roman"/>
        <family val="1"/>
      </rPr>
      <t>2)</t>
    </r>
    <r>
      <rPr>
        <sz val="11"/>
        <color rgb="FF000000"/>
        <rFont val="Times New Roman"/>
        <family val="1"/>
      </rPr>
      <t xml:space="preserve"> A statement of the total dollar amount to be contracted, total dollar amount to be contracted to Section 3 business concerns for building trades, and total dollar amount to be contracted to Section 3 business concerns for other than building trades work (maintenance, repair, modernization, and development).</t>
    </r>
  </si>
  <si>
    <r>
      <rPr>
        <b/>
        <sz val="11"/>
        <color rgb="FF000000"/>
        <rFont val="Times New Roman"/>
        <family val="1"/>
      </rPr>
      <t>3)</t>
    </r>
    <r>
      <rPr>
        <sz val="11"/>
        <color rgb="FF000000"/>
        <rFont val="Times New Roman"/>
        <family val="1"/>
      </rPr>
      <t xml:space="preserve"> A description of the method used to develop the requirements above and the efforts to be undertaken by the contractor to meet those requirements.</t>
    </r>
  </si>
  <si>
    <r>
      <rPr>
        <b/>
        <sz val="11"/>
        <color rgb="FF000000"/>
        <rFont val="Times New Roman"/>
        <family val="1"/>
      </rPr>
      <t xml:space="preserve">[  ] Tier III - </t>
    </r>
    <r>
      <rPr>
        <b/>
        <u/>
        <sz val="11"/>
        <color rgb="FF000000"/>
        <rFont val="Times New Roman"/>
        <family val="1"/>
      </rPr>
      <t>OTHER ECONOMIC OPPORTUNITIES</t>
    </r>
  </si>
  <si>
    <t>Firms may provide other economic opportunities to train and employ Section 3 residents or make a direct cash contribution to the HACP Education Fund.  HACP has established the following minimum threshold requirements for provision of training or contribution to the HACP fund that provides other economic opportunities:</t>
  </si>
  <si>
    <r>
      <rPr>
        <sz val="11"/>
        <color rgb="FF000000"/>
        <rFont val="Times New Roman"/>
        <family val="1"/>
      </rPr>
      <t xml:space="preserve">a) </t>
    </r>
    <r>
      <rPr>
        <sz val="11"/>
        <color theme="1"/>
        <rFont val="Times New Roman"/>
        <family val="1"/>
      </rPr>
      <t>Contractor incurs the cost of providing skilled training for residents in an amount commensurate with the sliding scale set forth in the Resident Hiring Scale</t>
    </r>
    <r>
      <rPr>
        <sz val="11"/>
        <color rgb="FF000000"/>
        <rFont val="Times New Roman"/>
        <family val="1"/>
      </rPr>
      <t xml:space="preserve">; or, </t>
    </r>
  </si>
  <si>
    <r>
      <rPr>
        <sz val="11"/>
        <color rgb="FF000000"/>
        <rFont val="Times New Roman"/>
        <family val="1"/>
      </rPr>
      <t>b)</t>
    </r>
    <r>
      <rPr>
        <sz val="11"/>
        <color theme="1"/>
        <rFont val="Times New Roman"/>
        <family val="1"/>
      </rPr>
      <t xml:space="preserve"> Contractor makes a contribution to the HACP Education Fund at Clean Slate E3 to provide assistance to residents to obtain training. The level of contribution would be commensurate with the sliding scale set forth in the Resident Hiring Scale.  </t>
    </r>
  </si>
  <si>
    <t>Contractor shall provide, in a letter on firm letterhead:</t>
  </si>
  <si>
    <t>1)       Indication of the skilled training to be provided, the number of persons to be trained, the training provider, the cost of training, and the trainee recruitment plan; or,</t>
  </si>
  <si>
    <r>
      <rPr>
        <sz val="11"/>
        <color rgb="FF000000"/>
        <rFont val="Times New Roman"/>
        <family val="1"/>
      </rPr>
      <t xml:space="preserve">2)       Provide the amount of planned contribution to be made in relation to percentage of the contract labor hours costs.  (Contribution checks should be made payable to:  </t>
    </r>
    <r>
      <rPr>
        <b/>
        <sz val="11"/>
        <color rgb="FF000000"/>
        <rFont val="Times New Roman"/>
        <family val="1"/>
      </rPr>
      <t>Clean Slate E3 Education Fund and mailed to Clean Slate E3, C/O Housing Authority of the City of Pittsburgh, Finance Department, 412 Boulevard of the Allies, 7</t>
    </r>
    <r>
      <rPr>
        <b/>
        <vertAlign val="superscript"/>
        <sz val="11"/>
        <color rgb="FF000000"/>
        <rFont val="Times New Roman"/>
        <family val="1"/>
      </rPr>
      <t>th</t>
    </r>
    <r>
      <rPr>
        <b/>
        <sz val="11"/>
        <color rgb="FF000000"/>
        <rFont val="Times New Roman"/>
        <family val="1"/>
      </rPr>
      <t xml:space="preserve"> Floor, Pittsburgh, PA  15219.</t>
    </r>
  </si>
  <si>
    <r>
      <rPr>
        <b/>
        <sz val="11"/>
        <color rgb="FF000000"/>
        <rFont val="Times New Roman"/>
        <family val="1"/>
      </rPr>
      <t xml:space="preserve">[  ] Tier IV – </t>
    </r>
    <r>
      <rPr>
        <b/>
        <u/>
        <sz val="11"/>
        <color rgb="FF000000"/>
        <rFont val="Times New Roman"/>
        <family val="1"/>
      </rPr>
      <t>No New Hire Opportunity</t>
    </r>
  </si>
  <si>
    <t>If awarded this contract, the contractor will be able to fulfill the requirements of the IFB/RFP/RFQ with the existing work force. No new hires will be employed as a result of this award. If this position changes and hiring opportunities become necessary, the HACP Resident Employment Program will be notified.</t>
  </si>
  <si>
    <t xml:space="preserve">By signing below, the Contractor hereby agrees to comply with the selected Section 3 requirements indicated above. To the extent that the completion of this form is contingent upon future information, for example price negotiations, request for specific services, etc., the undersigned hereby affirms and agrees to fully adhere to the spirit and intent of the HACP Section 3 Policy. </t>
  </si>
  <si>
    <t>Furthermore, the undersigned acknowledges and affirms responsibility for completion and submission of this form as part of the response documentation for this Invitation for Bid or Request for Proposal. Failure to submit this form may jeopardize the responsiveness of your submission.</t>
  </si>
  <si>
    <t>Company Name:</t>
  </si>
  <si>
    <t>Name:</t>
  </si>
  <si>
    <t>Title:</t>
  </si>
  <si>
    <t>Witness Name:</t>
  </si>
  <si>
    <r>
      <rPr>
        <sz val="11"/>
        <color rgb="FF000000"/>
        <rFont val="Times New Roman"/>
        <family val="1"/>
      </rPr>
      <t>Witness Signature:</t>
    </r>
    <r>
      <rPr>
        <u/>
        <sz val="11"/>
        <color rgb="FF000000"/>
        <rFont val="Times New Roman"/>
        <family val="1"/>
      </rPr>
      <t xml:space="preserve"> </t>
    </r>
  </si>
  <si>
    <t xml:space="preserve">Complete this form. </t>
  </si>
  <si>
    <t>Is the above site(s) located within one of the Choice Neighborhoods Footprint?</t>
  </si>
  <si>
    <r>
      <t xml:space="preserve">Complete the table below for </t>
    </r>
    <r>
      <rPr>
        <b/>
        <u/>
        <sz val="11"/>
        <color theme="1"/>
        <rFont val="Times New Roman"/>
        <family val="1"/>
      </rPr>
      <t>PBV units only</t>
    </r>
    <r>
      <rPr>
        <sz val="11"/>
        <color theme="1"/>
        <rFont val="Times New Roman"/>
        <family val="1"/>
      </rPr>
      <t xml:space="preserve">. Proposed initial gross rents must not exceed the applicable Tiered Voucher Paymet Standard and for mobiliy imparied accessible units, the applicable Reasonable Accommodation Voucher Payment Standard. The 2023 Tiered Voucher Payment Standards and Reasonable Accommodation Voucher Payment Standards can be found in the </t>
    </r>
    <r>
      <rPr>
        <i/>
        <u/>
        <sz val="11"/>
        <color theme="1"/>
        <rFont val="Times New Roman"/>
        <family val="1"/>
      </rPr>
      <t>Attachment A: PBV/Gap Financing Program &amp; Underwriting Guidelines</t>
    </r>
    <r>
      <rPr>
        <sz val="11"/>
        <color theme="1"/>
        <rFont val="Times New Roman"/>
        <family val="1"/>
      </rPr>
      <t xml:space="preserve"> under </t>
    </r>
    <r>
      <rPr>
        <i/>
        <u/>
        <sz val="11"/>
        <color theme="1"/>
        <rFont val="Times New Roman"/>
        <family val="1"/>
      </rPr>
      <t>Exhibit C: Tiered Voucher Payment Standards and Reasonable Accommodation Payment Standards.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</si>
</sst>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_(&quot;$&quot;* #,##0_);_(&quot;$&quot;* \(#,##0\);_(&quot;$&quot;* &quot;-&quot;??_);_(@_)"/>
    <numFmt numFmtId="166" formatCode="&quot;$&quot;#,##0"/>
    <numFmt numFmtId="167" formatCode="0.0%"/>
    <numFmt numFmtId="168" formatCode="_(* #,##0_);_(* \(#,##0\);_(* &quot;-&quot;??_);_(@_)"/>
    <numFmt numFmtId="169" formatCode="&quot;$&quot;#,##0.00"/>
  </numFmts>
  <fonts count="68" x14ac:knownFonts="1">
    <font>
      <sz val="11"/>
      <color theme="1"/>
      <name val="Calibri"/>
      <scheme val="minor"/>
    </font>
    <font>
      <b/>
      <sz val="11"/>
      <color theme="1"/>
      <name val="Times New Roman"/>
      <family val="1"/>
    </font>
    <font>
      <sz val="11"/>
      <name val="Calibri"/>
      <family val="2"/>
    </font>
    <font>
      <sz val="11"/>
      <color theme="1"/>
      <name val="Times New Roman"/>
      <family val="1"/>
    </font>
    <font>
      <sz val="11"/>
      <color theme="1"/>
      <name val="Calibri"/>
      <family val="2"/>
    </font>
    <font>
      <u/>
      <sz val="11"/>
      <color theme="1"/>
      <name val="Times New Roman"/>
      <family val="1"/>
    </font>
    <font>
      <u/>
      <sz val="11"/>
      <color theme="1"/>
      <name val="Times New Roman"/>
      <family val="1"/>
    </font>
    <font>
      <b/>
      <sz val="11"/>
      <color theme="1"/>
      <name val="Calibri"/>
      <family val="2"/>
    </font>
    <font>
      <sz val="10"/>
      <color theme="1"/>
      <name val="Times New Roman"/>
      <family val="1"/>
    </font>
    <font>
      <b/>
      <sz val="10"/>
      <color theme="1"/>
      <name val="Times New Roman"/>
      <family val="1"/>
    </font>
    <font>
      <sz val="10"/>
      <color rgb="FFA6A6A6"/>
      <name val="Times New Roman"/>
      <family val="1"/>
    </font>
    <font>
      <b/>
      <sz val="10"/>
      <color rgb="FFA6A6A6"/>
      <name val="Times New Roman"/>
      <family val="1"/>
    </font>
    <font>
      <u/>
      <sz val="11"/>
      <color theme="1"/>
      <name val="Times New Roman"/>
      <family val="1"/>
    </font>
    <font>
      <b/>
      <sz val="11"/>
      <color rgb="FF0000FF"/>
      <name val="Times New Roman"/>
      <family val="1"/>
    </font>
    <font>
      <sz val="11"/>
      <color rgb="FF0000FF"/>
      <name val="Times New Roman"/>
      <family val="1"/>
    </font>
    <font>
      <u/>
      <sz val="11"/>
      <color rgb="FF0000FF"/>
      <name val="Times New Roman"/>
      <family val="1"/>
    </font>
    <font>
      <u/>
      <sz val="11"/>
      <color theme="1"/>
      <name val="Times New Roman"/>
      <family val="1"/>
    </font>
    <font>
      <b/>
      <u/>
      <sz val="11"/>
      <color rgb="FF0000FF"/>
      <name val="Times New Roman"/>
      <family val="1"/>
    </font>
    <font>
      <b/>
      <sz val="10"/>
      <color rgb="FFFF0000"/>
      <name val="Times New Roman"/>
      <family val="1"/>
    </font>
    <font>
      <b/>
      <sz val="12"/>
      <color theme="1"/>
      <name val="Times New Roman"/>
      <family val="1"/>
    </font>
    <font>
      <b/>
      <sz val="10"/>
      <color rgb="FF000000"/>
      <name val="Times New Roman"/>
      <family val="1"/>
    </font>
    <font>
      <sz val="8"/>
      <color theme="1"/>
      <name val="Times New Roman"/>
      <family val="1"/>
    </font>
    <font>
      <sz val="10"/>
      <color rgb="FF0000FF"/>
      <name val="Times New Roman"/>
      <family val="1"/>
    </font>
    <font>
      <b/>
      <i/>
      <sz val="12"/>
      <color theme="1"/>
      <name val="Times New Roman"/>
      <family val="1"/>
    </font>
    <font>
      <i/>
      <sz val="10"/>
      <color theme="1"/>
      <name val="Times New Roman"/>
      <family val="1"/>
    </font>
    <font>
      <sz val="12"/>
      <color theme="1"/>
      <name val="Times New Roman"/>
      <family val="1"/>
    </font>
    <font>
      <b/>
      <i/>
      <sz val="10"/>
      <color theme="1"/>
      <name val="Times New Roman"/>
      <family val="1"/>
    </font>
    <font>
      <b/>
      <u/>
      <sz val="12"/>
      <color theme="1"/>
      <name val="Times New Roman"/>
      <family val="1"/>
    </font>
    <font>
      <sz val="10"/>
      <color theme="1"/>
      <name val="Arial"/>
      <family val="2"/>
    </font>
    <font>
      <u/>
      <sz val="10"/>
      <color theme="1"/>
      <name val="Times New Roman"/>
      <family val="1"/>
    </font>
    <font>
      <u/>
      <sz val="10"/>
      <color theme="1"/>
      <name val="Times New Roman"/>
      <family val="1"/>
    </font>
    <font>
      <u/>
      <sz val="10"/>
      <color theme="1"/>
      <name val="Times New Roman"/>
      <family val="1"/>
    </font>
    <font>
      <u/>
      <sz val="10"/>
      <color theme="1"/>
      <name val="Times New Roman"/>
      <family val="1"/>
    </font>
    <font>
      <b/>
      <u/>
      <sz val="12"/>
      <color theme="1"/>
      <name val="Arial"/>
      <family val="2"/>
    </font>
    <font>
      <u/>
      <sz val="12"/>
      <color theme="1"/>
      <name val="Arial"/>
      <family val="2"/>
    </font>
    <font>
      <u/>
      <sz val="12"/>
      <color theme="1"/>
      <name val="Arial"/>
      <family val="2"/>
    </font>
    <font>
      <b/>
      <u/>
      <sz val="12"/>
      <color rgb="FFFF0000"/>
      <name val="Arial"/>
      <family val="2"/>
    </font>
    <font>
      <b/>
      <u/>
      <sz val="12"/>
      <color rgb="FFFF0000"/>
      <name val="Arial"/>
      <family val="2"/>
    </font>
    <font>
      <sz val="12"/>
      <color theme="1"/>
      <name val="Arial"/>
      <family val="2"/>
    </font>
    <font>
      <sz val="12"/>
      <color rgb="FFFF0000"/>
      <name val="Arial"/>
      <family val="2"/>
    </font>
    <font>
      <u/>
      <sz val="12"/>
      <color theme="1"/>
      <name val="Arial"/>
      <family val="2"/>
    </font>
    <font>
      <sz val="11"/>
      <color theme="1"/>
      <name val="Arial"/>
      <family val="2"/>
    </font>
    <font>
      <u/>
      <sz val="12"/>
      <color theme="1"/>
      <name val="Arial"/>
      <family val="2"/>
    </font>
    <font>
      <b/>
      <sz val="12"/>
      <color theme="1"/>
      <name val="Arial"/>
      <family val="2"/>
    </font>
    <font>
      <u/>
      <sz val="12"/>
      <color theme="1"/>
      <name val="Arial"/>
      <family val="2"/>
    </font>
    <font>
      <b/>
      <u/>
      <sz val="12"/>
      <color rgb="FFFF0000"/>
      <name val="Arial"/>
      <family val="2"/>
    </font>
    <font>
      <b/>
      <sz val="48"/>
      <color rgb="FFFF0000"/>
      <name val="Arial"/>
      <family val="2"/>
    </font>
    <font>
      <sz val="18"/>
      <color theme="1"/>
      <name val="Arial"/>
      <family val="2"/>
    </font>
    <font>
      <b/>
      <sz val="14"/>
      <color theme="1"/>
      <name val="Arial"/>
      <family val="2"/>
    </font>
    <font>
      <b/>
      <u/>
      <sz val="12"/>
      <color theme="1"/>
      <name val="Arial"/>
      <family val="2"/>
    </font>
    <font>
      <u/>
      <sz val="10"/>
      <color theme="1"/>
      <name val="Arial"/>
      <family val="2"/>
    </font>
    <font>
      <b/>
      <sz val="11"/>
      <color theme="1"/>
      <name val="Arial"/>
      <family val="2"/>
    </font>
    <font>
      <b/>
      <u/>
      <sz val="12"/>
      <color theme="1"/>
      <name val="Arial"/>
      <family val="2"/>
    </font>
    <font>
      <b/>
      <u/>
      <sz val="10"/>
      <color theme="1"/>
      <name val="Arial"/>
      <family val="2"/>
    </font>
    <font>
      <b/>
      <u/>
      <sz val="10"/>
      <color theme="1"/>
      <name val="Arial"/>
      <family val="2"/>
    </font>
    <font>
      <u/>
      <sz val="10"/>
      <color theme="1"/>
      <name val="Arial"/>
      <family val="2"/>
    </font>
    <font>
      <b/>
      <sz val="10"/>
      <color theme="1"/>
      <name val="Arial"/>
      <family val="2"/>
    </font>
    <font>
      <sz val="11"/>
      <color rgb="FFA6A6A6"/>
      <name val="Times New Roman"/>
      <family val="1"/>
    </font>
    <font>
      <sz val="11"/>
      <color rgb="FFA5A5A5"/>
      <name val="Times New Roman"/>
      <family val="1"/>
    </font>
    <font>
      <sz val="11"/>
      <color rgb="FF000000"/>
      <name val="Times New Roman"/>
      <family val="1"/>
    </font>
    <font>
      <b/>
      <sz val="11"/>
      <color rgb="FF000000"/>
      <name val="Times New Roman"/>
      <family val="1"/>
    </font>
    <font>
      <b/>
      <u/>
      <sz val="11"/>
      <color theme="1"/>
      <name val="Times New Roman"/>
      <family val="1"/>
    </font>
    <font>
      <i/>
      <sz val="10"/>
      <color rgb="FF0000FF"/>
      <name val="Times New Roman"/>
      <family val="1"/>
    </font>
    <font>
      <i/>
      <sz val="11"/>
      <color theme="1"/>
      <name val="Arial"/>
      <family val="2"/>
    </font>
    <font>
      <b/>
      <u/>
      <sz val="11"/>
      <color rgb="FF000000"/>
      <name val="Times New Roman"/>
      <family val="1"/>
    </font>
    <font>
      <b/>
      <vertAlign val="superscript"/>
      <sz val="11"/>
      <color rgb="FF000000"/>
      <name val="Times New Roman"/>
      <family val="1"/>
    </font>
    <font>
      <u/>
      <sz val="11"/>
      <color rgb="FF000000"/>
      <name val="Times New Roman"/>
      <family val="1"/>
    </font>
    <font>
      <i/>
      <u/>
      <sz val="11"/>
      <color theme="1"/>
      <name val="Times New Roman"/>
      <family val="1"/>
    </font>
  </fonts>
  <fills count="8">
    <fill>
      <patternFill patternType="none"/>
    </fill>
    <fill>
      <patternFill patternType="gray125"/>
    </fill>
    <fill>
      <patternFill patternType="solid">
        <fgColor rgb="FFFFCC99"/>
        <bgColor rgb="FFFFCC99"/>
      </patternFill>
    </fill>
    <fill>
      <patternFill patternType="solid">
        <fgColor rgb="FFC2D69B"/>
        <bgColor rgb="FFC2D69B"/>
      </patternFill>
    </fill>
    <fill>
      <patternFill patternType="solid">
        <fgColor rgb="FFD8D8D8"/>
        <bgColor rgb="FFD8D8D8"/>
      </patternFill>
    </fill>
    <fill>
      <patternFill patternType="solid">
        <fgColor rgb="FFBFBFBF"/>
        <bgColor rgb="FFBFBFBF"/>
      </patternFill>
    </fill>
    <fill>
      <patternFill patternType="solid">
        <fgColor rgb="FFFFFFFF"/>
        <bgColor rgb="FFFFFFFF"/>
      </patternFill>
    </fill>
    <fill>
      <patternFill patternType="solid">
        <fgColor rgb="FFC0C0C0"/>
        <bgColor rgb="FFC0C0C0"/>
      </patternFill>
    </fill>
  </fills>
  <borders count="75">
    <border>
      <left/>
      <right/>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tted">
        <color rgb="FF000000"/>
      </left>
      <right/>
      <top/>
      <bottom/>
      <diagonal/>
    </border>
    <border>
      <left/>
      <right style="dotted">
        <color rgb="FF000000"/>
      </right>
      <top/>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style="thick">
        <color rgb="FF0000FF"/>
      </left>
      <right style="thick">
        <color rgb="FF0000FF"/>
      </right>
      <top style="thick">
        <color rgb="FF0000FF"/>
      </top>
      <bottom style="thick">
        <color rgb="FF0000FF"/>
      </bottom>
      <diagonal/>
    </border>
    <border>
      <left/>
      <right/>
      <top style="thin">
        <color rgb="FF000000"/>
      </top>
      <bottom/>
      <diagonal/>
    </border>
    <border>
      <left/>
      <right style="medium">
        <color rgb="FF000000"/>
      </right>
      <top style="thin">
        <color rgb="FF000000"/>
      </top>
      <bottom/>
      <diagonal/>
    </border>
    <border>
      <left/>
      <right/>
      <top/>
      <bottom/>
      <diagonal/>
    </border>
    <border>
      <left/>
      <right style="medium">
        <color rgb="FF000000"/>
      </right>
      <top/>
      <bottom/>
      <diagonal/>
    </border>
    <border>
      <left/>
      <right style="medium">
        <color rgb="FF000000"/>
      </right>
      <top/>
      <bottom style="thick">
        <color rgb="FF0000FF"/>
      </bottom>
      <diagonal/>
    </border>
    <border>
      <left style="thin">
        <color rgb="FF000000"/>
      </left>
      <right style="thin">
        <color rgb="FF000000"/>
      </right>
      <top style="thin">
        <color rgb="FF000000"/>
      </top>
      <bottom/>
      <diagonal/>
    </border>
    <border>
      <left style="medium">
        <color rgb="FF0000FF"/>
      </left>
      <right style="thin">
        <color rgb="FF000000"/>
      </right>
      <top style="thin">
        <color rgb="FF000000"/>
      </top>
      <bottom style="thin">
        <color rgb="FF000000"/>
      </bottom>
      <diagonal/>
    </border>
    <border>
      <left/>
      <right style="thick">
        <color rgb="FF0000FF"/>
      </right>
      <top/>
      <bottom style="thin">
        <color rgb="FF000000"/>
      </bottom>
      <diagonal/>
    </border>
    <border>
      <left/>
      <right/>
      <top style="medium">
        <color rgb="FF000000"/>
      </top>
      <bottom/>
      <diagonal/>
    </border>
    <border>
      <left/>
      <right/>
      <top/>
      <bottom style="thin">
        <color rgb="FF000000"/>
      </bottom>
      <diagonal/>
    </border>
    <border>
      <left style="thick">
        <color rgb="FF0000FF"/>
      </left>
      <right/>
      <top style="thick">
        <color rgb="FF0000FF"/>
      </top>
      <bottom style="thick">
        <color rgb="FF0000FF"/>
      </bottom>
      <diagonal/>
    </border>
    <border>
      <left/>
      <right style="thick">
        <color rgb="FF0000FF"/>
      </right>
      <top style="thick">
        <color rgb="FF0000FF"/>
      </top>
      <bottom style="thick">
        <color rgb="FF0000FF"/>
      </bottom>
      <diagonal/>
    </border>
    <border>
      <left style="medium">
        <color rgb="FF000000"/>
      </left>
      <right style="thick">
        <color rgb="FF0000FF"/>
      </right>
      <top style="thick">
        <color rgb="FF0000FF"/>
      </top>
      <bottom/>
      <diagonal/>
    </border>
    <border>
      <left style="medium">
        <color rgb="FF000000"/>
      </left>
      <right style="thick">
        <color rgb="FF0000FF"/>
      </right>
      <top/>
      <bottom/>
      <diagonal/>
    </border>
    <border>
      <left style="medium">
        <color rgb="FF000000"/>
      </left>
      <right style="thick">
        <color rgb="FF0000FF"/>
      </right>
      <top/>
      <bottom style="thick">
        <color rgb="FF0000FF"/>
      </bottom>
      <diagonal/>
    </border>
    <border>
      <left style="thick">
        <color rgb="FF0000FF"/>
      </left>
      <right style="medium">
        <color rgb="FF000000"/>
      </right>
      <top style="thick">
        <color rgb="FF0000FF"/>
      </top>
      <bottom style="thick">
        <color rgb="FF0000FF"/>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top style="thick">
        <color rgb="FF0000FF"/>
      </top>
      <bottom/>
      <diagonal/>
    </border>
    <border>
      <left/>
      <right style="medium">
        <color rgb="FF000000"/>
      </right>
      <top/>
      <bottom style="thin">
        <color rgb="FF000000"/>
      </bottom>
      <diagonal/>
    </border>
    <border>
      <left/>
      <right style="thick">
        <color rgb="FF0000FF"/>
      </right>
      <top style="thin">
        <color rgb="FF000000"/>
      </top>
      <bottom style="thin">
        <color rgb="FF000000"/>
      </bottom>
      <diagonal/>
    </border>
    <border>
      <left style="medium">
        <color rgb="FF000000"/>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FF"/>
      </left>
      <right style="thin">
        <color rgb="FF0000FF"/>
      </right>
      <top/>
      <bottom/>
      <diagonal/>
    </border>
    <border>
      <left style="thin">
        <color rgb="FF0000FF"/>
      </left>
      <right style="thin">
        <color rgb="FF0000FF"/>
      </right>
      <top/>
      <bottom style="thin">
        <color rgb="FF000000"/>
      </bottom>
      <diagonal/>
    </border>
    <border>
      <left style="thick">
        <color rgb="FF0000FF"/>
      </left>
      <right style="thick">
        <color rgb="FF0000FF"/>
      </right>
      <top style="thick">
        <color rgb="FF0000FF"/>
      </top>
      <bottom/>
      <diagonal/>
    </border>
    <border>
      <left style="thin">
        <color rgb="FF000000"/>
      </left>
      <right style="thin">
        <color rgb="FF000000"/>
      </right>
      <top/>
      <bottom/>
      <diagonal/>
    </border>
    <border>
      <left style="thick">
        <color rgb="FF0000FF"/>
      </left>
      <right style="thick">
        <color rgb="FF0000FF"/>
      </right>
      <top/>
      <bottom style="thick">
        <color rgb="FF0000FF"/>
      </bottom>
      <diagonal/>
    </border>
    <border>
      <left style="thick">
        <color rgb="FF0000FF"/>
      </left>
      <right style="thin">
        <color rgb="FF000000"/>
      </right>
      <top style="medium">
        <color rgb="FF000000"/>
      </top>
      <bottom style="thin">
        <color rgb="FF000000"/>
      </bottom>
      <diagonal/>
    </border>
    <border>
      <left style="thick">
        <color rgb="FF0000FF"/>
      </left>
      <right style="thin">
        <color rgb="FF000000"/>
      </right>
      <top style="thin">
        <color rgb="FF000000"/>
      </top>
      <bottom style="thin">
        <color rgb="FF000000"/>
      </bottom>
      <diagonal/>
    </border>
    <border>
      <left style="thick">
        <color rgb="FF0000FF"/>
      </left>
      <right style="thin">
        <color rgb="FF000000"/>
      </right>
      <top/>
      <bottom style="thin">
        <color rgb="FF000000"/>
      </bottom>
      <diagonal/>
    </border>
    <border>
      <left/>
      <right/>
      <top/>
      <bottom style="thin">
        <color rgb="FF0000FF"/>
      </bottom>
      <diagonal/>
    </border>
    <border>
      <left style="medium">
        <color rgb="FF000000"/>
      </left>
      <right style="medium">
        <color rgb="FF000000"/>
      </right>
      <top/>
      <bottom/>
      <diagonal/>
    </border>
    <border>
      <left/>
      <right/>
      <top style="medium">
        <color rgb="FF000000"/>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38">
    <xf numFmtId="0" fontId="0" fillId="0" borderId="0" xfId="0"/>
    <xf numFmtId="0" fontId="3" fillId="0" borderId="0" xfId="0" applyFont="1" applyAlignment="1">
      <alignment vertical="center"/>
    </xf>
    <xf numFmtId="0" fontId="1" fillId="0" borderId="2" xfId="0" applyFont="1" applyBorder="1" applyAlignment="1">
      <alignment vertical="center" wrapText="1"/>
    </xf>
    <xf numFmtId="0" fontId="4" fillId="0" borderId="5" xfId="0" applyFont="1" applyBorder="1"/>
    <xf numFmtId="0" fontId="5" fillId="0" borderId="6" xfId="0" applyFont="1" applyBorder="1" applyAlignment="1">
      <alignment vertical="center" wrapText="1"/>
    </xf>
    <xf numFmtId="0" fontId="6" fillId="0" borderId="6" xfId="0" applyFont="1" applyBorder="1" applyAlignment="1">
      <alignment horizontal="left" vertical="center" wrapText="1"/>
    </xf>
    <xf numFmtId="0" fontId="3" fillId="0" borderId="6" xfId="0" applyFont="1" applyBorder="1" applyAlignment="1">
      <alignment vertical="center" wrapText="1"/>
    </xf>
    <xf numFmtId="0" fontId="4" fillId="0" borderId="0" xfId="0" applyFont="1" applyAlignment="1">
      <alignment horizontal="center"/>
    </xf>
    <xf numFmtId="0" fontId="7" fillId="0" borderId="0" xfId="0" applyFont="1"/>
    <xf numFmtId="0" fontId="4" fillId="0" borderId="0" xfId="0" applyFont="1"/>
    <xf numFmtId="0" fontId="8" fillId="0" borderId="0" xfId="0" applyFont="1" applyAlignment="1">
      <alignment vertical="center" wrapText="1"/>
    </xf>
    <xf numFmtId="0" fontId="8" fillId="0" borderId="0" xfId="0" applyFont="1" applyAlignment="1">
      <alignment horizontal="center" vertical="center" wrapText="1"/>
    </xf>
    <xf numFmtId="0" fontId="9" fillId="0" borderId="0" xfId="0" applyFont="1" applyAlignment="1">
      <alignment vertical="center" wrapText="1"/>
    </xf>
    <xf numFmtId="0" fontId="9" fillId="0" borderId="2" xfId="0" applyFont="1" applyBorder="1" applyAlignment="1">
      <alignment vertical="center" wrapText="1"/>
    </xf>
    <xf numFmtId="0" fontId="10" fillId="0" borderId="0" xfId="0" applyFont="1" applyAlignment="1">
      <alignment vertical="center" wrapText="1"/>
    </xf>
    <xf numFmtId="0" fontId="10" fillId="0" borderId="13" xfId="0" applyFont="1" applyBorder="1" applyAlignment="1">
      <alignment vertical="center" wrapText="1"/>
    </xf>
    <xf numFmtId="0" fontId="10" fillId="0" borderId="6" xfId="0" applyFont="1" applyBorder="1" applyAlignment="1">
      <alignment vertical="center" wrapText="1"/>
    </xf>
    <xf numFmtId="0" fontId="8" fillId="0" borderId="6" xfId="0" applyFont="1" applyBorder="1" applyAlignment="1">
      <alignment vertical="center" wrapText="1"/>
    </xf>
    <xf numFmtId="0" fontId="3" fillId="0" borderId="0" xfId="0" applyFont="1" applyAlignment="1">
      <alignment vertical="center" wrapText="1"/>
    </xf>
    <xf numFmtId="0" fontId="3" fillId="0" borderId="1" xfId="0" applyFont="1" applyBorder="1" applyAlignment="1">
      <alignment vertical="center"/>
    </xf>
    <xf numFmtId="0" fontId="3" fillId="0" borderId="8" xfId="0" applyFont="1" applyBorder="1" applyAlignment="1">
      <alignment vertical="center"/>
    </xf>
    <xf numFmtId="0" fontId="3" fillId="0" borderId="0" xfId="0" applyFont="1" applyAlignment="1">
      <alignment horizontal="left" vertical="center"/>
    </xf>
    <xf numFmtId="0" fontId="3" fillId="0" borderId="0" xfId="0" applyFont="1" applyAlignment="1">
      <alignment wrapText="1"/>
    </xf>
    <xf numFmtId="0" fontId="3" fillId="0" borderId="0" xfId="0" applyFont="1"/>
    <xf numFmtId="0" fontId="3" fillId="0" borderId="0" xfId="0" applyFont="1" applyAlignment="1">
      <alignment horizontal="left"/>
    </xf>
    <xf numFmtId="0" fontId="3" fillId="0" borderId="18" xfId="0" applyFont="1" applyBorder="1"/>
    <xf numFmtId="0" fontId="13" fillId="0" borderId="0" xfId="0" applyFont="1" applyAlignment="1">
      <alignment horizontal="left"/>
    </xf>
    <xf numFmtId="0" fontId="3" fillId="0" borderId="0" xfId="0" applyFont="1" applyAlignment="1">
      <alignment horizontal="right"/>
    </xf>
    <xf numFmtId="0" fontId="14" fillId="0" borderId="0" xfId="0" applyFont="1" applyAlignment="1">
      <alignment horizontal="center"/>
    </xf>
    <xf numFmtId="0" fontId="15" fillId="0" borderId="0" xfId="0" applyFont="1" applyAlignment="1">
      <alignment horizontal="center"/>
    </xf>
    <xf numFmtId="0" fontId="14" fillId="0" borderId="0" xfId="0" applyFont="1" applyAlignment="1">
      <alignment horizontal="center" wrapText="1"/>
    </xf>
    <xf numFmtId="0" fontId="14" fillId="0" borderId="0" xfId="0" applyFont="1" applyAlignment="1">
      <alignment horizontal="center" vertical="center" wrapText="1"/>
    </xf>
    <xf numFmtId="0" fontId="3" fillId="0" borderId="0" xfId="0" applyFont="1" applyAlignment="1">
      <alignment horizontal="center"/>
    </xf>
    <xf numFmtId="0" fontId="3" fillId="0" borderId="15" xfId="0" applyFont="1" applyBorder="1"/>
    <xf numFmtId="0" fontId="3" fillId="0" borderId="16" xfId="0" applyFont="1" applyBorder="1"/>
    <xf numFmtId="0" fontId="3" fillId="0" borderId="16" xfId="0" applyFont="1" applyBorder="1" applyAlignment="1">
      <alignment horizontal="center"/>
    </xf>
    <xf numFmtId="0" fontId="3" fillId="0" borderId="0" xfId="0" applyFont="1" applyAlignment="1">
      <alignment horizontal="right" vertical="top"/>
    </xf>
    <xf numFmtId="0" fontId="14" fillId="0" borderId="0" xfId="0" applyFont="1"/>
    <xf numFmtId="0" fontId="14" fillId="0" borderId="20" xfId="0" applyFont="1" applyBorder="1" applyAlignment="1">
      <alignment horizontal="left" wrapText="1"/>
    </xf>
    <xf numFmtId="0" fontId="3" fillId="0" borderId="21" xfId="0" applyFont="1" applyBorder="1" applyAlignment="1">
      <alignment horizontal="right" wrapText="1"/>
    </xf>
    <xf numFmtId="0" fontId="3" fillId="0" borderId="0" xfId="0" applyFont="1" applyAlignment="1">
      <alignment horizontal="right" wrapText="1"/>
    </xf>
    <xf numFmtId="0" fontId="14" fillId="0" borderId="18" xfId="0" applyFont="1" applyBorder="1" applyAlignment="1">
      <alignment horizontal="center" wrapText="1"/>
    </xf>
    <xf numFmtId="0" fontId="3" fillId="0" borderId="18" xfId="0" applyFont="1" applyBorder="1" applyAlignment="1">
      <alignment horizontal="center" vertical="top" wrapText="1"/>
    </xf>
    <xf numFmtId="0" fontId="3" fillId="0" borderId="25" xfId="0" applyFont="1" applyBorder="1" applyAlignment="1">
      <alignment horizontal="center" vertical="top" wrapText="1"/>
    </xf>
    <xf numFmtId="44" fontId="3" fillId="0" borderId="25" xfId="0" applyNumberFormat="1" applyFont="1" applyBorder="1" applyAlignment="1">
      <alignment horizontal="center" vertical="top" wrapText="1"/>
    </xf>
    <xf numFmtId="0" fontId="3" fillId="0" borderId="26" xfId="0" applyFont="1" applyBorder="1" applyAlignment="1">
      <alignment horizontal="center" vertical="top" wrapText="1"/>
    </xf>
    <xf numFmtId="44" fontId="3" fillId="0" borderId="26" xfId="0" applyNumberFormat="1" applyFont="1" applyBorder="1" applyAlignment="1">
      <alignment horizontal="center" vertical="top" wrapText="1"/>
    </xf>
    <xf numFmtId="0" fontId="14" fillId="0" borderId="0" xfId="0" applyFont="1" applyAlignment="1">
      <alignment horizontal="left"/>
    </xf>
    <xf numFmtId="0" fontId="14" fillId="0" borderId="18" xfId="0" applyFont="1" applyBorder="1" applyAlignment="1">
      <alignment wrapText="1"/>
    </xf>
    <xf numFmtId="0" fontId="3" fillId="0" borderId="18" xfId="0" applyFont="1" applyBorder="1" applyAlignment="1">
      <alignment horizontal="left" wrapText="1"/>
    </xf>
    <xf numFmtId="0" fontId="14" fillId="0" borderId="0" xfId="0" applyFont="1" applyAlignment="1">
      <alignment horizontal="left" wrapText="1"/>
    </xf>
    <xf numFmtId="0" fontId="3" fillId="0" borderId="21" xfId="0" applyFont="1" applyBorder="1"/>
    <xf numFmtId="0" fontId="1" fillId="0" borderId="0" xfId="0" applyFont="1" applyAlignment="1">
      <alignment vertical="center"/>
    </xf>
    <xf numFmtId="0" fontId="1" fillId="0" borderId="0" xfId="0" applyFont="1" applyAlignment="1">
      <alignment vertical="center" wrapText="1"/>
    </xf>
    <xf numFmtId="0" fontId="3" fillId="0" borderId="2" xfId="0" applyFont="1" applyBorder="1" applyAlignment="1">
      <alignment vertical="center" wrapText="1"/>
    </xf>
    <xf numFmtId="0" fontId="4" fillId="0" borderId="1" xfId="0" applyFont="1" applyBorder="1" applyAlignment="1">
      <alignment horizontal="center"/>
    </xf>
    <xf numFmtId="0" fontId="1" fillId="0" borderId="9" xfId="0" applyFont="1" applyBorder="1" applyAlignment="1">
      <alignment vertical="center" wrapText="1"/>
    </xf>
    <xf numFmtId="0" fontId="8" fillId="0" borderId="13" xfId="0" applyFont="1" applyBorder="1" applyAlignment="1">
      <alignment vertical="center" wrapText="1"/>
    </xf>
    <xf numFmtId="0" fontId="18" fillId="0" borderId="13" xfId="0" applyFont="1" applyBorder="1" applyAlignment="1">
      <alignment vertical="center" wrapText="1"/>
    </xf>
    <xf numFmtId="0" fontId="8" fillId="0" borderId="0" xfId="0" applyFont="1"/>
    <xf numFmtId="0" fontId="9" fillId="0" borderId="0" xfId="0" applyFont="1" applyAlignment="1">
      <alignment horizontal="right"/>
    </xf>
    <xf numFmtId="0" fontId="8" fillId="0" borderId="0" xfId="0" applyFont="1" applyAlignment="1">
      <alignment horizontal="center"/>
    </xf>
    <xf numFmtId="0" fontId="9" fillId="0" borderId="0" xfId="0" quotePrefix="1" applyFont="1" applyAlignment="1">
      <alignment horizontal="left"/>
    </xf>
    <xf numFmtId="0" fontId="21" fillId="0" borderId="0" xfId="0" applyFont="1" applyAlignment="1">
      <alignment horizontal="center"/>
    </xf>
    <xf numFmtId="0" fontId="8" fillId="0" borderId="15" xfId="0" applyFont="1" applyBorder="1" applyAlignment="1">
      <alignment horizontal="center"/>
    </xf>
    <xf numFmtId="0" fontId="8" fillId="0" borderId="18" xfId="0" applyFont="1" applyBorder="1" applyAlignment="1">
      <alignment horizontal="left"/>
    </xf>
    <xf numFmtId="0" fontId="8" fillId="0" borderId="32" xfId="0" applyFont="1" applyBorder="1" applyAlignment="1">
      <alignment horizontal="center"/>
    </xf>
    <xf numFmtId="42" fontId="8" fillId="0" borderId="32" xfId="0" applyNumberFormat="1" applyFont="1" applyBorder="1" applyAlignment="1">
      <alignment horizontal="left"/>
    </xf>
    <xf numFmtId="0" fontId="8" fillId="2" borderId="33" xfId="0" applyFont="1" applyFill="1" applyBorder="1" applyAlignment="1">
      <alignment horizontal="center"/>
    </xf>
    <xf numFmtId="0" fontId="8" fillId="2" borderId="34" xfId="0" applyFont="1" applyFill="1" applyBorder="1" applyAlignment="1">
      <alignment horizontal="center"/>
    </xf>
    <xf numFmtId="42" fontId="8" fillId="0" borderId="26" xfId="0" applyNumberFormat="1" applyFont="1" applyBorder="1" applyAlignment="1">
      <alignment horizontal="left"/>
    </xf>
    <xf numFmtId="0" fontId="8" fillId="2" borderId="35" xfId="0" applyFont="1" applyFill="1" applyBorder="1" applyAlignment="1">
      <alignment horizontal="center"/>
    </xf>
    <xf numFmtId="0" fontId="8" fillId="2" borderId="36" xfId="0" applyFont="1" applyFill="1" applyBorder="1" applyAlignment="1">
      <alignment horizontal="center"/>
    </xf>
    <xf numFmtId="0" fontId="8" fillId="2" borderId="37" xfId="0" applyFont="1" applyFill="1" applyBorder="1" applyAlignment="1">
      <alignment horizontal="center"/>
    </xf>
    <xf numFmtId="0" fontId="8" fillId="0" borderId="38" xfId="0" applyFont="1" applyBorder="1" applyAlignment="1">
      <alignment horizontal="left"/>
    </xf>
    <xf numFmtId="42" fontId="8" fillId="0" borderId="39" xfId="0" applyNumberFormat="1" applyFont="1" applyBorder="1" applyAlignment="1">
      <alignment horizontal="left"/>
    </xf>
    <xf numFmtId="0" fontId="22" fillId="0" borderId="32" xfId="0" applyFont="1" applyBorder="1" applyAlignment="1">
      <alignment horizontal="left"/>
    </xf>
    <xf numFmtId="0" fontId="8" fillId="2" borderId="40" xfId="0" applyFont="1" applyFill="1" applyBorder="1" applyAlignment="1">
      <alignment horizontal="center"/>
    </xf>
    <xf numFmtId="0" fontId="9" fillId="0" borderId="0" xfId="0" applyFont="1" applyAlignment="1">
      <alignment horizontal="left"/>
    </xf>
    <xf numFmtId="0" fontId="9" fillId="0" borderId="0" xfId="0" applyFont="1" applyAlignment="1">
      <alignment horizontal="center"/>
    </xf>
    <xf numFmtId="44" fontId="9" fillId="0" borderId="0" xfId="0" applyNumberFormat="1" applyFont="1" applyAlignment="1">
      <alignment horizontal="left"/>
    </xf>
    <xf numFmtId="0" fontId="21" fillId="0" borderId="0" xfId="0" applyFont="1"/>
    <xf numFmtId="41" fontId="8" fillId="0" borderId="0" xfId="0" applyNumberFormat="1" applyFont="1" applyAlignment="1">
      <alignment horizontal="left"/>
    </xf>
    <xf numFmtId="0" fontId="8" fillId="2" borderId="41" xfId="0" applyFont="1" applyFill="1" applyBorder="1" applyAlignment="1">
      <alignment horizontal="center"/>
    </xf>
    <xf numFmtId="42" fontId="8" fillId="2" borderId="42" xfId="0" applyNumberFormat="1" applyFont="1" applyFill="1" applyBorder="1" applyAlignment="1">
      <alignment horizontal="left"/>
    </xf>
    <xf numFmtId="42" fontId="8" fillId="0" borderId="43" xfId="0" applyNumberFormat="1" applyFont="1" applyBorder="1" applyAlignment="1">
      <alignment horizontal="left"/>
    </xf>
    <xf numFmtId="0" fontId="9" fillId="0" borderId="0" xfId="0" applyFont="1"/>
    <xf numFmtId="164" fontId="8" fillId="0" borderId="0" xfId="0" applyNumberFormat="1" applyFont="1" applyAlignment="1">
      <alignment horizontal="left"/>
    </xf>
    <xf numFmtId="0" fontId="19" fillId="0" borderId="18" xfId="0" applyFont="1" applyBorder="1" applyAlignment="1">
      <alignment horizontal="left"/>
    </xf>
    <xf numFmtId="0" fontId="23" fillId="0" borderId="18" xfId="0" applyFont="1" applyBorder="1" applyAlignment="1">
      <alignment horizontal="center"/>
    </xf>
    <xf numFmtId="42" fontId="9" fillId="0" borderId="18" xfId="0" applyNumberFormat="1" applyFont="1" applyBorder="1" applyAlignment="1">
      <alignment horizontal="left"/>
    </xf>
    <xf numFmtId="42" fontId="9" fillId="3" borderId="18" xfId="0" applyNumberFormat="1" applyFont="1" applyFill="1" applyBorder="1" applyAlignment="1">
      <alignment horizontal="left"/>
    </xf>
    <xf numFmtId="0" fontId="24" fillId="0" borderId="0" xfId="0" applyFont="1" applyAlignment="1">
      <alignment horizontal="center"/>
    </xf>
    <xf numFmtId="165" fontId="8" fillId="0" borderId="0" xfId="0" applyNumberFormat="1" applyFont="1" applyAlignment="1">
      <alignment horizontal="left"/>
    </xf>
    <xf numFmtId="0" fontId="8" fillId="0" borderId="25" xfId="0" applyFont="1" applyBorder="1" applyAlignment="1">
      <alignment horizontal="left"/>
    </xf>
    <xf numFmtId="0" fontId="8" fillId="0" borderId="18" xfId="0" applyFont="1" applyBorder="1" applyAlignment="1">
      <alignment horizontal="center"/>
    </xf>
    <xf numFmtId="42" fontId="8" fillId="0" borderId="44" xfId="0" applyNumberFormat="1" applyFont="1" applyBorder="1" applyAlignment="1">
      <alignment horizontal="left"/>
    </xf>
    <xf numFmtId="0" fontId="8" fillId="0" borderId="20" xfId="0" applyFont="1" applyBorder="1" applyAlignment="1">
      <alignment horizontal="left"/>
    </xf>
    <xf numFmtId="0" fontId="22" fillId="0" borderId="43" xfId="0" applyFont="1" applyBorder="1" applyAlignment="1">
      <alignment horizontal="left"/>
    </xf>
    <xf numFmtId="0" fontId="8" fillId="0" borderId="19" xfId="0" applyFont="1" applyBorder="1" applyAlignment="1">
      <alignment horizontal="left"/>
    </xf>
    <xf numFmtId="42" fontId="9" fillId="0" borderId="0" xfId="0" applyNumberFormat="1" applyFont="1" applyAlignment="1">
      <alignment horizontal="left"/>
    </xf>
    <xf numFmtId="0" fontId="8" fillId="2" borderId="45" xfId="0" applyFont="1" applyFill="1" applyBorder="1" applyAlignment="1">
      <alignment horizontal="center"/>
    </xf>
    <xf numFmtId="0" fontId="8" fillId="2" borderId="46" xfId="0" applyFont="1" applyFill="1" applyBorder="1" applyAlignment="1">
      <alignment horizontal="center"/>
    </xf>
    <xf numFmtId="0" fontId="8" fillId="2" borderId="47" xfId="0" applyFont="1" applyFill="1" applyBorder="1" applyAlignment="1">
      <alignment horizontal="center"/>
    </xf>
    <xf numFmtId="0" fontId="22" fillId="0" borderId="48" xfId="0" applyFont="1" applyBorder="1" applyAlignment="1">
      <alignment horizontal="left"/>
    </xf>
    <xf numFmtId="42" fontId="8" fillId="0" borderId="0" xfId="0" applyNumberFormat="1" applyFont="1" applyAlignment="1">
      <alignment horizontal="left"/>
    </xf>
    <xf numFmtId="0" fontId="19" fillId="0" borderId="18" xfId="0" applyFont="1" applyBorder="1"/>
    <xf numFmtId="0" fontId="8" fillId="0" borderId="25" xfId="0" applyFont="1" applyBorder="1" applyAlignment="1">
      <alignment horizontal="center"/>
    </xf>
    <xf numFmtId="1" fontId="8" fillId="0" borderId="25" xfId="0" applyNumberFormat="1" applyFont="1" applyBorder="1" applyAlignment="1">
      <alignment horizontal="center"/>
    </xf>
    <xf numFmtId="0" fontId="19" fillId="0" borderId="18" xfId="0" quotePrefix="1" applyFont="1" applyBorder="1" applyAlignment="1">
      <alignment horizontal="left"/>
    </xf>
    <xf numFmtId="0" fontId="19" fillId="0" borderId="0" xfId="0" applyFont="1" applyAlignment="1">
      <alignment horizontal="left"/>
    </xf>
    <xf numFmtId="42" fontId="25" fillId="0" borderId="0" xfId="0" applyNumberFormat="1" applyFont="1" applyAlignment="1">
      <alignment horizontal="left"/>
    </xf>
    <xf numFmtId="0" fontId="26" fillId="0" borderId="18" xfId="0" applyFont="1" applyBorder="1" applyAlignment="1">
      <alignment horizontal="center"/>
    </xf>
    <xf numFmtId="42" fontId="27" fillId="0" borderId="18" xfId="0" applyNumberFormat="1" applyFont="1" applyBorder="1" applyAlignment="1">
      <alignment horizontal="left"/>
    </xf>
    <xf numFmtId="0" fontId="28" fillId="0" borderId="0" xfId="0" applyFont="1"/>
    <xf numFmtId="0" fontId="28" fillId="0" borderId="5" xfId="0" applyFont="1" applyBorder="1"/>
    <xf numFmtId="0" fontId="1" fillId="4" borderId="18" xfId="0" applyFont="1" applyFill="1" applyBorder="1"/>
    <xf numFmtId="0" fontId="19" fillId="0" borderId="0" xfId="0" applyFont="1"/>
    <xf numFmtId="0" fontId="8" fillId="0" borderId="18" xfId="0" applyFont="1" applyBorder="1"/>
    <xf numFmtId="165" fontId="8" fillId="0" borderId="18" xfId="0" applyNumberFormat="1" applyFont="1" applyBorder="1"/>
    <xf numFmtId="166" fontId="8" fillId="0" borderId="18" xfId="0" applyNumberFormat="1" applyFont="1" applyBorder="1"/>
    <xf numFmtId="165" fontId="29" fillId="0" borderId="18" xfId="0" applyNumberFormat="1" applyFont="1" applyBorder="1"/>
    <xf numFmtId="0" fontId="9" fillId="0" borderId="18" xfId="0" applyFont="1" applyBorder="1"/>
    <xf numFmtId="9" fontId="9" fillId="0" borderId="18" xfId="0" applyNumberFormat="1" applyFont="1" applyBorder="1" applyAlignment="1">
      <alignment horizontal="right"/>
    </xf>
    <xf numFmtId="165" fontId="30" fillId="0" borderId="32" xfId="0" applyNumberFormat="1" applyFont="1" applyBorder="1"/>
    <xf numFmtId="165" fontId="8" fillId="0" borderId="38" xfId="0" applyNumberFormat="1" applyFont="1" applyBorder="1"/>
    <xf numFmtId="0" fontId="8" fillId="0" borderId="25" xfId="0" applyFont="1" applyBorder="1"/>
    <xf numFmtId="0" fontId="8" fillId="0" borderId="0" xfId="0" applyFont="1" applyAlignment="1">
      <alignment wrapText="1"/>
    </xf>
    <xf numFmtId="9" fontId="8" fillId="0" borderId="0" xfId="0" applyNumberFormat="1" applyFont="1"/>
    <xf numFmtId="10" fontId="8" fillId="0" borderId="0" xfId="0" applyNumberFormat="1" applyFont="1"/>
    <xf numFmtId="167" fontId="9" fillId="0" borderId="18" xfId="0" applyNumberFormat="1" applyFont="1" applyBorder="1" applyAlignment="1">
      <alignment horizontal="right"/>
    </xf>
    <xf numFmtId="14" fontId="8" fillId="0" borderId="32" xfId="0" applyNumberFormat="1" applyFont="1" applyBorder="1"/>
    <xf numFmtId="44" fontId="3" fillId="0" borderId="0" xfId="0" applyNumberFormat="1" applyFont="1"/>
    <xf numFmtId="0" fontId="31" fillId="0" borderId="18" xfId="0" applyFont="1" applyBorder="1"/>
    <xf numFmtId="9" fontId="8" fillId="0" borderId="26" xfId="0" applyNumberFormat="1" applyFont="1" applyBorder="1"/>
    <xf numFmtId="0" fontId="32" fillId="0" borderId="0" xfId="0" applyFont="1"/>
    <xf numFmtId="0" fontId="8" fillId="0" borderId="25" xfId="0" applyFont="1" applyBorder="1" applyAlignment="1">
      <alignment wrapText="1"/>
    </xf>
    <xf numFmtId="9" fontId="8" fillId="0" borderId="18" xfId="0" applyNumberFormat="1" applyFont="1" applyBorder="1"/>
    <xf numFmtId="0" fontId="33" fillId="0" borderId="5" xfId="0" applyFont="1" applyBorder="1"/>
    <xf numFmtId="0" fontId="34" fillId="0" borderId="0" xfId="0" applyFont="1" applyAlignment="1">
      <alignment horizontal="center"/>
    </xf>
    <xf numFmtId="0" fontId="35" fillId="0" borderId="0" xfId="0" applyFont="1" applyAlignment="1">
      <alignment horizontal="center" wrapText="1"/>
    </xf>
    <xf numFmtId="0" fontId="36" fillId="0" borderId="0" xfId="0" applyFont="1" applyAlignment="1">
      <alignment horizontal="center" wrapText="1"/>
    </xf>
    <xf numFmtId="0" fontId="37" fillId="0" borderId="10" xfId="0" applyFont="1" applyBorder="1" applyAlignment="1">
      <alignment horizontal="center" wrapText="1"/>
    </xf>
    <xf numFmtId="0" fontId="38" fillId="0" borderId="0" xfId="0" applyFont="1"/>
    <xf numFmtId="0" fontId="38" fillId="0" borderId="5" xfId="0" applyFont="1" applyBorder="1"/>
    <xf numFmtId="0" fontId="38" fillId="0" borderId="0" xfId="0" applyFont="1" applyAlignment="1">
      <alignment horizontal="center" wrapText="1"/>
    </xf>
    <xf numFmtId="0" fontId="39" fillId="0" borderId="0" xfId="0" applyFont="1"/>
    <xf numFmtId="0" fontId="39" fillId="0" borderId="10" xfId="0" applyFont="1" applyBorder="1"/>
    <xf numFmtId="0" fontId="38" fillId="0" borderId="32" xfId="0" applyFont="1" applyBorder="1"/>
    <xf numFmtId="42" fontId="38" fillId="0" borderId="32" xfId="0" applyNumberFormat="1" applyFont="1" applyBorder="1"/>
    <xf numFmtId="42" fontId="38" fillId="0" borderId="0" xfId="0" applyNumberFormat="1" applyFont="1"/>
    <xf numFmtId="42" fontId="38" fillId="0" borderId="10" xfId="0" applyNumberFormat="1" applyFont="1" applyBorder="1"/>
    <xf numFmtId="42" fontId="40" fillId="0" borderId="10" xfId="0" applyNumberFormat="1" applyFont="1" applyBorder="1"/>
    <xf numFmtId="0" fontId="38" fillId="0" borderId="52" xfId="0" applyFont="1" applyBorder="1"/>
    <xf numFmtId="0" fontId="41" fillId="0" borderId="0" xfId="0" applyFont="1"/>
    <xf numFmtId="0" fontId="28" fillId="4" borderId="53" xfId="0" applyFont="1" applyFill="1" applyBorder="1"/>
    <xf numFmtId="42" fontId="38" fillId="4" borderId="53" xfId="0" applyNumberFormat="1" applyFont="1" applyFill="1" applyBorder="1"/>
    <xf numFmtId="42" fontId="39" fillId="4" borderId="35" xfId="0" applyNumberFormat="1" applyFont="1" applyFill="1" applyBorder="1"/>
    <xf numFmtId="42" fontId="39" fillId="0" borderId="10" xfId="0" applyNumberFormat="1" applyFont="1" applyBorder="1"/>
    <xf numFmtId="0" fontId="28" fillId="0" borderId="0" xfId="0" applyFont="1" applyAlignment="1">
      <alignment horizontal="right"/>
    </xf>
    <xf numFmtId="41" fontId="28" fillId="0" borderId="0" xfId="0" applyNumberFormat="1" applyFont="1"/>
    <xf numFmtId="42" fontId="39" fillId="0" borderId="0" xfId="0" applyNumberFormat="1" applyFont="1"/>
    <xf numFmtId="42" fontId="38" fillId="5" borderId="35" xfId="0" applyNumberFormat="1" applyFont="1" applyFill="1" applyBorder="1"/>
    <xf numFmtId="42" fontId="42" fillId="5" borderId="35" xfId="0" applyNumberFormat="1" applyFont="1" applyFill="1" applyBorder="1"/>
    <xf numFmtId="0" fontId="38" fillId="0" borderId="52" xfId="0" applyFont="1" applyBorder="1" applyAlignment="1">
      <alignment wrapText="1"/>
    </xf>
    <xf numFmtId="0" fontId="38" fillId="0" borderId="0" xfId="0" applyFont="1" applyAlignment="1">
      <alignment horizontal="right"/>
    </xf>
    <xf numFmtId="0" fontId="38" fillId="0" borderId="15" xfId="0" applyFont="1" applyBorder="1"/>
    <xf numFmtId="42" fontId="38" fillId="5" borderId="42" xfId="0" applyNumberFormat="1" applyFont="1" applyFill="1" applyBorder="1"/>
    <xf numFmtId="42" fontId="38" fillId="0" borderId="15" xfId="0" applyNumberFormat="1" applyFont="1" applyBorder="1"/>
    <xf numFmtId="42" fontId="39" fillId="0" borderId="54" xfId="0" applyNumberFormat="1" applyFont="1" applyBorder="1"/>
    <xf numFmtId="168" fontId="38" fillId="0" borderId="0" xfId="0" applyNumberFormat="1" applyFont="1"/>
    <xf numFmtId="0" fontId="38" fillId="0" borderId="18" xfId="0" applyFont="1" applyBorder="1"/>
    <xf numFmtId="0" fontId="38" fillId="0" borderId="11" xfId="0" applyFont="1" applyBorder="1"/>
    <xf numFmtId="0" fontId="28" fillId="0" borderId="3" xfId="0" applyFont="1" applyBorder="1"/>
    <xf numFmtId="0" fontId="38" fillId="0" borderId="3" xfId="0" applyFont="1" applyBorder="1"/>
    <xf numFmtId="0" fontId="43" fillId="0" borderId="3" xfId="0" applyFont="1" applyBorder="1" applyAlignment="1">
      <alignment horizontal="center" vertical="top"/>
    </xf>
    <xf numFmtId="0" fontId="38" fillId="0" borderId="12" xfId="0" applyFont="1" applyBorder="1"/>
    <xf numFmtId="0" fontId="38" fillId="0" borderId="10" xfId="0" applyFont="1" applyBorder="1"/>
    <xf numFmtId="0" fontId="44" fillId="0" borderId="0" xfId="0" applyFont="1"/>
    <xf numFmtId="9" fontId="38" fillId="0" borderId="32" xfId="0" applyNumberFormat="1" applyFont="1" applyBorder="1"/>
    <xf numFmtId="166" fontId="38" fillId="0" borderId="0" xfId="0" applyNumberFormat="1" applyFont="1"/>
    <xf numFmtId="166" fontId="38" fillId="0" borderId="32" xfId="0" applyNumberFormat="1" applyFont="1" applyBorder="1"/>
    <xf numFmtId="167" fontId="38" fillId="0" borderId="10" xfId="0" applyNumberFormat="1" applyFont="1" applyBorder="1"/>
    <xf numFmtId="0" fontId="45" fillId="0" borderId="0" xfId="0" applyFont="1" applyAlignment="1">
      <alignment horizontal="right"/>
    </xf>
    <xf numFmtId="169" fontId="38" fillId="0" borderId="0" xfId="0" applyNumberFormat="1" applyFont="1"/>
    <xf numFmtId="9" fontId="38" fillId="0" borderId="0" xfId="0" applyNumberFormat="1" applyFont="1"/>
    <xf numFmtId="0" fontId="38" fillId="0" borderId="56" xfId="0" applyFont="1" applyBorder="1"/>
    <xf numFmtId="0" fontId="38" fillId="0" borderId="1" xfId="0" applyFont="1" applyBorder="1"/>
    <xf numFmtId="0" fontId="28" fillId="0" borderId="1" xfId="0" applyFont="1" applyBorder="1"/>
    <xf numFmtId="9" fontId="38" fillId="0" borderId="1" xfId="0" applyNumberFormat="1" applyFont="1" applyBorder="1"/>
    <xf numFmtId="0" fontId="38" fillId="0" borderId="6" xfId="0" applyFont="1" applyBorder="1"/>
    <xf numFmtId="0" fontId="28" fillId="0" borderId="0" xfId="0" applyFont="1" applyAlignment="1">
      <alignment vertical="center"/>
    </xf>
    <xf numFmtId="0" fontId="46" fillId="0" borderId="0" xfId="0" applyFont="1" applyAlignment="1">
      <alignment vertical="center"/>
    </xf>
    <xf numFmtId="0" fontId="47" fillId="0" borderId="0" xfId="0" applyFont="1" applyAlignment="1">
      <alignment vertical="center"/>
    </xf>
    <xf numFmtId="0" fontId="28" fillId="0" borderId="11" xfId="0" applyFont="1" applyBorder="1"/>
    <xf numFmtId="0" fontId="28" fillId="0" borderId="12" xfId="0" applyFont="1" applyBorder="1"/>
    <xf numFmtId="0" fontId="49" fillId="0" borderId="0" xfId="0" applyFont="1"/>
    <xf numFmtId="0" fontId="50" fillId="0" borderId="0" xfId="0" applyFont="1"/>
    <xf numFmtId="0" fontId="28" fillId="0" borderId="10" xfId="0" applyFont="1" applyBorder="1"/>
    <xf numFmtId="0" fontId="43" fillId="0" borderId="0" xfId="0" applyFont="1"/>
    <xf numFmtId="0" fontId="51" fillId="0" borderId="57" xfId="0" applyFont="1" applyBorder="1" applyAlignment="1">
      <alignment horizontal="center"/>
    </xf>
    <xf numFmtId="0" fontId="51" fillId="0" borderId="58" xfId="0" applyFont="1" applyBorder="1" applyAlignment="1">
      <alignment horizontal="center"/>
    </xf>
    <xf numFmtId="0" fontId="51" fillId="0" borderId="59" xfId="0" applyFont="1" applyBorder="1" applyAlignment="1">
      <alignment horizontal="center"/>
    </xf>
    <xf numFmtId="0" fontId="28" fillId="0" borderId="10" xfId="0" applyFont="1" applyBorder="1" applyAlignment="1">
      <alignment horizontal="center"/>
    </xf>
    <xf numFmtId="0" fontId="28" fillId="0" borderId="0" xfId="0" applyFont="1" applyAlignment="1">
      <alignment horizontal="center"/>
    </xf>
    <xf numFmtId="1" fontId="41" fillId="0" borderId="32" xfId="0" applyNumberFormat="1" applyFont="1" applyBorder="1" applyAlignment="1">
      <alignment horizontal="center"/>
    </xf>
    <xf numFmtId="1" fontId="41" fillId="0" borderId="10" xfId="0" applyNumberFormat="1" applyFont="1" applyBorder="1" applyAlignment="1">
      <alignment horizontal="center"/>
    </xf>
    <xf numFmtId="0" fontId="48" fillId="0" borderId="25" xfId="0" applyFont="1" applyBorder="1"/>
    <xf numFmtId="1" fontId="41" fillId="0" borderId="0" xfId="0" applyNumberFormat="1" applyFont="1" applyAlignment="1">
      <alignment horizontal="center"/>
    </xf>
    <xf numFmtId="0" fontId="41" fillId="0" borderId="25" xfId="0" applyFont="1" applyBorder="1"/>
    <xf numFmtId="37" fontId="41" fillId="0" borderId="18" xfId="0" applyNumberFormat="1" applyFont="1" applyBorder="1" applyAlignment="1">
      <alignment horizontal="right"/>
    </xf>
    <xf numFmtId="37" fontId="41" fillId="0" borderId="60" xfId="0" applyNumberFormat="1" applyFont="1" applyBorder="1" applyAlignment="1">
      <alignment horizontal="right"/>
    </xf>
    <xf numFmtId="0" fontId="51" fillId="0" borderId="20" xfId="0" applyFont="1" applyBorder="1"/>
    <xf numFmtId="37" fontId="41" fillId="0" borderId="61" xfId="0" applyNumberFormat="1" applyFont="1" applyBorder="1" applyAlignment="1">
      <alignment horizontal="right"/>
    </xf>
    <xf numFmtId="0" fontId="51" fillId="0" borderId="18" xfId="0" applyFont="1" applyBorder="1"/>
    <xf numFmtId="37" fontId="41" fillId="5" borderId="18" xfId="0" applyNumberFormat="1" applyFont="1" applyFill="1" applyBorder="1" applyAlignment="1">
      <alignment horizontal="right"/>
    </xf>
    <xf numFmtId="0" fontId="41" fillId="0" borderId="23" xfId="0" applyFont="1" applyBorder="1"/>
    <xf numFmtId="0" fontId="51" fillId="0" borderId="25" xfId="0" applyFont="1" applyBorder="1"/>
    <xf numFmtId="37" fontId="41" fillId="0" borderId="62" xfId="0" applyNumberFormat="1" applyFont="1" applyBorder="1"/>
    <xf numFmtId="37" fontId="51" fillId="0" borderId="63" xfId="0" applyNumberFormat="1" applyFont="1" applyBorder="1"/>
    <xf numFmtId="37" fontId="51" fillId="0" borderId="0" xfId="0" applyNumberFormat="1" applyFont="1"/>
    <xf numFmtId="37" fontId="41" fillId="0" borderId="18" xfId="0" applyNumberFormat="1" applyFont="1" applyBorder="1"/>
    <xf numFmtId="37" fontId="41" fillId="0" borderId="64" xfId="0" applyNumberFormat="1" applyFont="1" applyBorder="1" applyAlignment="1">
      <alignment horizontal="right"/>
    </xf>
    <xf numFmtId="37" fontId="41" fillId="0" borderId="65" xfId="0" applyNumberFormat="1" applyFont="1" applyBorder="1" applyAlignment="1">
      <alignment horizontal="right"/>
    </xf>
    <xf numFmtId="37" fontId="41" fillId="0" borderId="2" xfId="0" applyNumberFormat="1" applyFont="1" applyBorder="1" applyAlignment="1">
      <alignment horizontal="right"/>
    </xf>
    <xf numFmtId="37" fontId="41" fillId="0" borderId="66" xfId="0" applyNumberFormat="1" applyFont="1" applyBorder="1" applyAlignment="1">
      <alignment horizontal="right"/>
    </xf>
    <xf numFmtId="37" fontId="41" fillId="0" borderId="67" xfId="0" applyNumberFormat="1" applyFont="1" applyBorder="1" applyAlignment="1">
      <alignment horizontal="right"/>
    </xf>
    <xf numFmtId="37" fontId="41" fillId="0" borderId="58" xfId="0" applyNumberFormat="1" applyFont="1" applyBorder="1" applyAlignment="1">
      <alignment horizontal="right"/>
    </xf>
    <xf numFmtId="37" fontId="41" fillId="0" borderId="32" xfId="0" applyNumberFormat="1" applyFont="1" applyBorder="1" applyAlignment="1">
      <alignment horizontal="right"/>
    </xf>
    <xf numFmtId="37" fontId="41" fillId="0" borderId="68" xfId="0" applyNumberFormat="1" applyFont="1" applyBorder="1" applyAlignment="1">
      <alignment horizontal="right"/>
    </xf>
    <xf numFmtId="37" fontId="41" fillId="0" borderId="69" xfId="0" applyNumberFormat="1" applyFont="1" applyBorder="1" applyAlignment="1">
      <alignment horizontal="right"/>
    </xf>
    <xf numFmtId="0" fontId="41" fillId="0" borderId="20" xfId="0" applyFont="1" applyBorder="1"/>
    <xf numFmtId="0" fontId="41" fillId="0" borderId="32" xfId="0" applyFont="1" applyBorder="1"/>
    <xf numFmtId="0" fontId="48" fillId="0" borderId="23" xfId="0" applyFont="1" applyBorder="1"/>
    <xf numFmtId="0" fontId="43" fillId="0" borderId="20" xfId="0" applyFont="1" applyBorder="1"/>
    <xf numFmtId="0" fontId="28" fillId="5" borderId="18" xfId="0" applyFont="1" applyFill="1" applyBorder="1"/>
    <xf numFmtId="37" fontId="41" fillId="0" borderId="32" xfId="0" applyNumberFormat="1" applyFont="1" applyBorder="1"/>
    <xf numFmtId="37" fontId="51" fillId="0" borderId="38" xfId="0" applyNumberFormat="1" applyFont="1" applyBorder="1"/>
    <xf numFmtId="0" fontId="28" fillId="4" borderId="35" xfId="0" applyFont="1" applyFill="1" applyBorder="1"/>
    <xf numFmtId="0" fontId="48" fillId="0" borderId="20" xfId="0" applyFont="1" applyBorder="1"/>
    <xf numFmtId="39" fontId="41" fillId="0" borderId="32" xfId="0" applyNumberFormat="1" applyFont="1" applyBorder="1"/>
    <xf numFmtId="37" fontId="48" fillId="0" borderId="2" xfId="0" applyNumberFormat="1" applyFont="1" applyBorder="1" applyAlignment="1">
      <alignment wrapText="1"/>
    </xf>
    <xf numFmtId="37" fontId="41" fillId="0" borderId="44" xfId="0" applyNumberFormat="1" applyFont="1" applyBorder="1" applyAlignment="1">
      <alignment horizontal="right"/>
    </xf>
    <xf numFmtId="37" fontId="28" fillId="0" borderId="66" xfId="0" applyNumberFormat="1" applyFont="1" applyBorder="1"/>
    <xf numFmtId="37" fontId="41" fillId="0" borderId="26" xfId="0" applyNumberFormat="1" applyFont="1" applyBorder="1"/>
    <xf numFmtId="0" fontId="43" fillId="0" borderId="2" xfId="0" applyFont="1" applyBorder="1"/>
    <xf numFmtId="37" fontId="51" fillId="0" borderId="2" xfId="0" applyNumberFormat="1" applyFont="1" applyBorder="1"/>
    <xf numFmtId="0" fontId="28" fillId="0" borderId="56" xfId="0" applyFont="1" applyBorder="1"/>
    <xf numFmtId="9" fontId="51" fillId="0" borderId="2" xfId="0" applyNumberFormat="1" applyFont="1" applyBorder="1"/>
    <xf numFmtId="0" fontId="28" fillId="0" borderId="6" xfId="0" applyFont="1" applyBorder="1"/>
    <xf numFmtId="0" fontId="51" fillId="0" borderId="0" xfId="0" applyFont="1"/>
    <xf numFmtId="0" fontId="52" fillId="0" borderId="0" xfId="0" applyFont="1" applyAlignment="1">
      <alignment wrapText="1"/>
    </xf>
    <xf numFmtId="0" fontId="53" fillId="0" borderId="0" xfId="0" applyFont="1" applyAlignment="1">
      <alignment horizontal="center"/>
    </xf>
    <xf numFmtId="0" fontId="54" fillId="0" borderId="70" xfId="0" applyFont="1" applyBorder="1" applyAlignment="1">
      <alignment horizontal="center"/>
    </xf>
    <xf numFmtId="0" fontId="41" fillId="0" borderId="0" xfId="0" applyFont="1" applyAlignment="1">
      <alignment wrapText="1"/>
    </xf>
    <xf numFmtId="168" fontId="28" fillId="0" borderId="0" xfId="0" applyNumberFormat="1" applyFont="1"/>
    <xf numFmtId="37" fontId="28" fillId="0" borderId="0" xfId="0" applyNumberFormat="1" applyFont="1"/>
    <xf numFmtId="37" fontId="55" fillId="0" borderId="0" xfId="0" applyNumberFormat="1" applyFont="1"/>
    <xf numFmtId="0" fontId="56" fillId="0" borderId="0" xfId="0" applyFont="1"/>
    <xf numFmtId="9" fontId="28" fillId="0" borderId="0" xfId="0" applyNumberFormat="1" applyFont="1"/>
    <xf numFmtId="0" fontId="57" fillId="0" borderId="13" xfId="0" applyFont="1" applyBorder="1" applyAlignment="1">
      <alignment vertical="center" wrapText="1"/>
    </xf>
    <xf numFmtId="0" fontId="57" fillId="0" borderId="6" xfId="0" applyFont="1" applyBorder="1" applyAlignment="1">
      <alignment vertical="center" wrapText="1"/>
    </xf>
    <xf numFmtId="6" fontId="57" fillId="0" borderId="6" xfId="0" applyNumberFormat="1" applyFont="1" applyBorder="1" applyAlignment="1">
      <alignment vertical="center" wrapText="1"/>
    </xf>
    <xf numFmtId="9" fontId="57" fillId="0" borderId="6" xfId="0" applyNumberFormat="1" applyFont="1" applyBorder="1" applyAlignment="1">
      <alignment vertical="center" wrapText="1"/>
    </xf>
    <xf numFmtId="0" fontId="3" fillId="0" borderId="13" xfId="0" applyFont="1" applyBorder="1" applyAlignment="1">
      <alignment vertical="center" wrapText="1"/>
    </xf>
    <xf numFmtId="0" fontId="1" fillId="0" borderId="6" xfId="0" applyFont="1" applyBorder="1" applyAlignment="1">
      <alignment horizontal="right" vertical="center" wrapText="1"/>
    </xf>
    <xf numFmtId="6" fontId="58" fillId="0" borderId="6" xfId="0" applyNumberFormat="1" applyFont="1" applyBorder="1" applyAlignment="1">
      <alignment vertical="center" wrapText="1"/>
    </xf>
    <xf numFmtId="0" fontId="3" fillId="0" borderId="3" xfId="0" applyFont="1" applyBorder="1" applyAlignment="1">
      <alignment vertical="center"/>
    </xf>
    <xf numFmtId="0" fontId="4" fillId="0" borderId="9" xfId="0" applyFont="1" applyBorder="1" applyAlignment="1">
      <alignment vertical="top" wrapText="1"/>
    </xf>
    <xf numFmtId="0" fontId="1" fillId="0" borderId="13" xfId="0" applyFont="1" applyBorder="1" applyAlignment="1">
      <alignment horizontal="left" vertical="center" wrapText="1"/>
    </xf>
    <xf numFmtId="0" fontId="1" fillId="0" borderId="6" xfId="0" applyFont="1" applyBorder="1" applyAlignment="1">
      <alignment vertical="center" wrapText="1"/>
    </xf>
    <xf numFmtId="0" fontId="3" fillId="0" borderId="6" xfId="0" applyFont="1" applyBorder="1" applyAlignment="1">
      <alignment horizontal="center" vertical="center"/>
    </xf>
    <xf numFmtId="0" fontId="3" fillId="0" borderId="6" xfId="0" applyFont="1" applyBorder="1" applyAlignment="1">
      <alignment vertical="center"/>
    </xf>
    <xf numFmtId="0" fontId="4" fillId="0" borderId="6" xfId="0" applyFont="1" applyBorder="1" applyAlignment="1">
      <alignment vertical="top"/>
    </xf>
    <xf numFmtId="14" fontId="3" fillId="0" borderId="15" xfId="0" applyNumberFormat="1" applyFont="1" applyBorder="1"/>
    <xf numFmtId="14" fontId="3" fillId="0" borderId="0" xfId="0" applyNumberFormat="1" applyFont="1"/>
    <xf numFmtId="0" fontId="3" fillId="0" borderId="18" xfId="0" applyFont="1" applyBorder="1" applyAlignment="1">
      <alignment horizontal="center"/>
    </xf>
    <xf numFmtId="6" fontId="3" fillId="6" borderId="18" xfId="0" applyNumberFormat="1" applyFont="1" applyFill="1" applyBorder="1"/>
    <xf numFmtId="0" fontId="3" fillId="0" borderId="38" xfId="0" applyFont="1" applyBorder="1" applyAlignment="1">
      <alignment horizontal="center"/>
    </xf>
    <xf numFmtId="0" fontId="3" fillId="0" borderId="61" xfId="0" applyFont="1" applyBorder="1" applyAlignment="1">
      <alignment horizontal="center"/>
    </xf>
    <xf numFmtId="6" fontId="3" fillId="0" borderId="18" xfId="0" applyNumberFormat="1" applyFont="1" applyBorder="1"/>
    <xf numFmtId="166" fontId="3" fillId="0" borderId="18" xfId="0" applyNumberFormat="1" applyFont="1" applyBorder="1"/>
    <xf numFmtId="0" fontId="59" fillId="0" borderId="0" xfId="0" applyFont="1" applyAlignment="1">
      <alignment vertical="center"/>
    </xf>
    <xf numFmtId="0" fontId="60" fillId="0" borderId="0" xfId="0" applyFont="1" applyAlignment="1">
      <alignment vertical="center"/>
    </xf>
    <xf numFmtId="0" fontId="60" fillId="0" borderId="0" xfId="0" applyFont="1" applyAlignment="1">
      <alignment horizontal="left" vertical="center"/>
    </xf>
    <xf numFmtId="0" fontId="59" fillId="0" borderId="0" xfId="0" applyFont="1" applyAlignment="1">
      <alignment horizontal="left" vertical="center" wrapText="1"/>
    </xf>
    <xf numFmtId="0" fontId="59" fillId="0" borderId="0" xfId="0" applyFont="1" applyAlignment="1">
      <alignment horizontal="left" vertical="center"/>
    </xf>
    <xf numFmtId="0" fontId="59" fillId="0" borderId="0" xfId="0" applyFont="1" applyAlignment="1">
      <alignment horizontal="center" vertical="center"/>
    </xf>
    <xf numFmtId="0" fontId="1" fillId="0" borderId="14" xfId="0" applyFont="1" applyBorder="1" applyAlignment="1">
      <alignment horizontal="center" vertical="center" wrapText="1"/>
    </xf>
    <xf numFmtId="0" fontId="1" fillId="0" borderId="10" xfId="0" applyFont="1" applyBorder="1" applyAlignment="1">
      <alignment horizontal="center" vertical="center" wrapText="1"/>
    </xf>
    <xf numFmtId="49" fontId="1" fillId="0" borderId="71" xfId="0" applyNumberFormat="1" applyFont="1" applyBorder="1" applyAlignment="1">
      <alignment horizontal="center" vertical="center" wrapText="1"/>
    </xf>
    <xf numFmtId="49" fontId="1" fillId="0" borderId="10" xfId="0" applyNumberFormat="1" applyFont="1" applyBorder="1" applyAlignment="1">
      <alignment horizontal="center" vertical="center" wrapText="1"/>
    </xf>
    <xf numFmtId="49" fontId="1" fillId="0" borderId="6" xfId="0" applyNumberFormat="1" applyFont="1" applyBorder="1" applyAlignment="1">
      <alignment horizontal="center" vertical="center" wrapText="1"/>
    </xf>
    <xf numFmtId="43" fontId="59" fillId="0" borderId="0" xfId="0" applyNumberFormat="1" applyFont="1" applyAlignment="1">
      <alignment vertical="center"/>
    </xf>
    <xf numFmtId="43" fontId="3" fillId="0" borderId="0" xfId="0" applyNumberFormat="1" applyFont="1"/>
    <xf numFmtId="0" fontId="3" fillId="0" borderId="0" xfId="0" applyFont="1" applyAlignment="1">
      <alignment horizontal="center" vertical="center"/>
    </xf>
    <xf numFmtId="0" fontId="3" fillId="0" borderId="73" xfId="0" applyFont="1" applyBorder="1"/>
    <xf numFmtId="0" fontId="3" fillId="0" borderId="74" xfId="0" applyFont="1" applyBorder="1"/>
    <xf numFmtId="0" fontId="0" fillId="0" borderId="35" xfId="0" applyBorder="1"/>
    <xf numFmtId="0" fontId="1" fillId="0" borderId="1" xfId="0" applyFont="1" applyBorder="1" applyAlignment="1">
      <alignment horizontal="center" vertical="center"/>
    </xf>
    <xf numFmtId="0" fontId="2" fillId="0" borderId="1" xfId="0" applyFont="1" applyBorder="1"/>
    <xf numFmtId="0" fontId="3" fillId="0" borderId="0" xfId="0" applyFont="1" applyAlignment="1">
      <alignment horizontal="left" vertical="center" wrapText="1"/>
    </xf>
    <xf numFmtId="0" fontId="0" fillId="0" borderId="0" xfId="0"/>
    <xf numFmtId="0" fontId="1" fillId="0" borderId="3" xfId="0" applyFont="1" applyBorder="1" applyAlignment="1">
      <alignment horizontal="left" vertical="center" wrapText="1"/>
    </xf>
    <xf numFmtId="0" fontId="2" fillId="0" borderId="3" xfId="0" applyFont="1" applyBorder="1"/>
    <xf numFmtId="0" fontId="2" fillId="0" borderId="4" xfId="0" applyFont="1" applyBorder="1"/>
    <xf numFmtId="0" fontId="3" fillId="0" borderId="7" xfId="0" applyFont="1" applyBorder="1" applyAlignment="1">
      <alignment vertical="center" wrapText="1"/>
    </xf>
    <xf numFmtId="0" fontId="2" fillId="0" borderId="8" xfId="0" applyFont="1" applyBorder="1"/>
    <xf numFmtId="0" fontId="2" fillId="0" borderId="9" xfId="0" applyFont="1" applyBorder="1"/>
    <xf numFmtId="0" fontId="3" fillId="0" borderId="5" xfId="0" applyFont="1" applyBorder="1" applyAlignment="1">
      <alignment vertical="center" wrapText="1"/>
    </xf>
    <xf numFmtId="0" fontId="2" fillId="0" borderId="10" xfId="0" applyFont="1" applyBorder="1"/>
    <xf numFmtId="0" fontId="3" fillId="0" borderId="11" xfId="0" applyFont="1" applyBorder="1" applyAlignment="1">
      <alignment vertical="center" wrapText="1"/>
    </xf>
    <xf numFmtId="0" fontId="2" fillId="0" borderId="12" xfId="0" applyFont="1" applyBorder="1"/>
    <xf numFmtId="0" fontId="1" fillId="0" borderId="5" xfId="0" applyFont="1" applyBorder="1" applyAlignment="1">
      <alignment vertical="center" wrapText="1"/>
    </xf>
    <xf numFmtId="0" fontId="8" fillId="0" borderId="14" xfId="0" applyFont="1" applyBorder="1" applyAlignment="1">
      <alignment vertical="center" wrapText="1"/>
    </xf>
    <xf numFmtId="0" fontId="2" fillId="0" borderId="13" xfId="0" applyFont="1" applyBorder="1"/>
    <xf numFmtId="0" fontId="9" fillId="0" borderId="14" xfId="0" applyFont="1" applyBorder="1" applyAlignment="1">
      <alignment vertical="center" wrapText="1"/>
    </xf>
    <xf numFmtId="0" fontId="9" fillId="0" borderId="14" xfId="0" applyFont="1" applyBorder="1" applyAlignment="1">
      <alignment horizontal="center" vertical="center" wrapText="1"/>
    </xf>
    <xf numFmtId="0" fontId="11" fillId="0" borderId="14" xfId="0" applyFont="1" applyBorder="1" applyAlignment="1">
      <alignment vertical="center" wrapText="1"/>
    </xf>
    <xf numFmtId="0" fontId="3" fillId="0" borderId="1"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left"/>
    </xf>
    <xf numFmtId="0" fontId="2" fillId="0" borderId="17" xfId="0" applyFont="1" applyBorder="1"/>
    <xf numFmtId="0" fontId="13" fillId="0" borderId="0" xfId="0" applyFont="1" applyAlignment="1">
      <alignment horizontal="left"/>
    </xf>
    <xf numFmtId="0" fontId="3" fillId="0" borderId="0" xfId="0" applyFont="1" applyAlignment="1">
      <alignment horizontal="right"/>
    </xf>
    <xf numFmtId="0" fontId="14" fillId="0" borderId="0" xfId="0" applyFont="1" applyAlignment="1">
      <alignment horizontal="center"/>
    </xf>
    <xf numFmtId="0" fontId="15" fillId="0" borderId="0" xfId="0" applyFont="1" applyAlignment="1">
      <alignment horizontal="center"/>
    </xf>
    <xf numFmtId="0" fontId="1" fillId="0" borderId="1" xfId="0" applyFont="1" applyBorder="1" applyAlignment="1">
      <alignment horizontal="center" vertical="center" wrapText="1"/>
    </xf>
    <xf numFmtId="0" fontId="3" fillId="0" borderId="3" xfId="0" applyFont="1" applyBorder="1" applyAlignment="1">
      <alignment horizontal="left" vertical="center" wrapText="1"/>
    </xf>
    <xf numFmtId="0" fontId="12" fillId="0" borderId="15" xfId="0" applyFont="1" applyBorder="1" applyAlignment="1">
      <alignment wrapText="1"/>
    </xf>
    <xf numFmtId="0" fontId="2" fillId="0" borderId="15" xfId="0" applyFont="1" applyBorder="1"/>
    <xf numFmtId="0" fontId="3" fillId="0" borderId="16" xfId="0" applyFont="1" applyBorder="1" applyAlignment="1">
      <alignment horizontal="left" wrapText="1"/>
    </xf>
    <xf numFmtId="0" fontId="2" fillId="0" borderId="16" xfId="0" applyFont="1" applyBorder="1"/>
    <xf numFmtId="0" fontId="3" fillId="0" borderId="16" xfId="0" applyFont="1" applyBorder="1" applyAlignment="1">
      <alignment horizontal="left"/>
    </xf>
    <xf numFmtId="0" fontId="3" fillId="0" borderId="19" xfId="0" applyFont="1" applyBorder="1" applyAlignment="1">
      <alignment horizontal="left"/>
    </xf>
    <xf numFmtId="0" fontId="3" fillId="0" borderId="15" xfId="0" applyFont="1" applyBorder="1" applyAlignment="1">
      <alignment horizontal="left"/>
    </xf>
    <xf numFmtId="0" fontId="3" fillId="0" borderId="0" xfId="0" applyFont="1" applyAlignment="1">
      <alignment horizontal="center"/>
    </xf>
    <xf numFmtId="0" fontId="3" fillId="0" borderId="0" xfId="0" applyFont="1" applyAlignment="1">
      <alignment horizontal="left" wrapText="1"/>
    </xf>
    <xf numFmtId="0" fontId="3" fillId="0" borderId="15" xfId="0" applyFont="1" applyBorder="1" applyAlignment="1">
      <alignment horizontal="center"/>
    </xf>
    <xf numFmtId="0" fontId="3" fillId="0" borderId="15" xfId="0" applyFont="1" applyBorder="1" applyAlignment="1">
      <alignment horizontal="center" wrapText="1"/>
    </xf>
    <xf numFmtId="0" fontId="3" fillId="0" borderId="16" xfId="0" applyFont="1" applyBorder="1" applyAlignment="1">
      <alignment horizontal="center" wrapText="1"/>
    </xf>
    <xf numFmtId="0" fontId="3" fillId="0" borderId="0" xfId="0" applyFont="1" applyAlignment="1">
      <alignment horizontal="center" wrapText="1"/>
    </xf>
    <xf numFmtId="0" fontId="3" fillId="0" borderId="0" xfId="0" applyFont="1" applyAlignment="1">
      <alignment horizontal="right" vertical="top"/>
    </xf>
    <xf numFmtId="0" fontId="14" fillId="0" borderId="15" xfId="0" applyFont="1" applyBorder="1" applyAlignment="1">
      <alignment horizontal="center" wrapText="1"/>
    </xf>
    <xf numFmtId="0" fontId="3" fillId="0" borderId="21" xfId="0" applyFont="1" applyBorder="1" applyAlignment="1">
      <alignment horizontal="left" wrapText="1"/>
    </xf>
    <xf numFmtId="0" fontId="2" fillId="0" borderId="21" xfId="0" applyFont="1" applyBorder="1"/>
    <xf numFmtId="0" fontId="2" fillId="0" borderId="22" xfId="0" applyFont="1" applyBorder="1"/>
    <xf numFmtId="0" fontId="3" fillId="0" borderId="19" xfId="0" applyFont="1" applyBorder="1" applyAlignment="1">
      <alignment horizontal="center" wrapText="1"/>
    </xf>
    <xf numFmtId="0" fontId="2" fillId="0" borderId="23" xfId="0" applyFont="1" applyBorder="1"/>
    <xf numFmtId="0" fontId="1" fillId="0" borderId="0" xfId="0" applyFont="1" applyAlignment="1">
      <alignment horizontal="left"/>
    </xf>
    <xf numFmtId="0" fontId="3" fillId="0" borderId="15" xfId="0" applyFont="1" applyBorder="1" applyAlignment="1">
      <alignment horizontal="left" wrapText="1"/>
    </xf>
    <xf numFmtId="0" fontId="2" fillId="0" borderId="24" xfId="0" applyFont="1" applyBorder="1"/>
    <xf numFmtId="0" fontId="14" fillId="0" borderId="20" xfId="0" applyFont="1" applyBorder="1" applyAlignment="1">
      <alignment horizontal="left" wrapText="1"/>
    </xf>
    <xf numFmtId="0" fontId="3" fillId="0" borderId="19" xfId="0" applyFont="1" applyBorder="1" applyAlignment="1">
      <alignment horizontal="right" wrapText="1"/>
    </xf>
    <xf numFmtId="0" fontId="14" fillId="0" borderId="25" xfId="0" applyFont="1" applyBorder="1" applyAlignment="1">
      <alignment horizontal="center" wrapText="1"/>
    </xf>
    <xf numFmtId="0" fontId="2" fillId="0" borderId="26" xfId="0" applyFont="1" applyBorder="1"/>
    <xf numFmtId="0" fontId="16" fillId="0" borderId="15" xfId="0" applyFont="1" applyBorder="1" applyAlignment="1">
      <alignment horizontal="left" wrapText="1"/>
    </xf>
    <xf numFmtId="0" fontId="3" fillId="0" borderId="23" xfId="0" applyFont="1" applyBorder="1" applyAlignment="1">
      <alignment horizontal="center"/>
    </xf>
    <xf numFmtId="0" fontId="3" fillId="0" borderId="25" xfId="0" applyFont="1" applyBorder="1" applyAlignment="1">
      <alignment horizontal="center" vertical="top" wrapText="1"/>
    </xf>
    <xf numFmtId="44" fontId="3" fillId="0" borderId="25" xfId="0" applyNumberFormat="1" applyFont="1" applyBorder="1" applyAlignment="1">
      <alignment horizontal="center" vertical="top" wrapText="1"/>
    </xf>
    <xf numFmtId="0" fontId="3" fillId="0" borderId="19" xfId="0" applyFont="1" applyBorder="1" applyAlignment="1">
      <alignment horizontal="right"/>
    </xf>
    <xf numFmtId="0" fontId="3" fillId="0" borderId="19" xfId="0" applyFont="1" applyBorder="1" applyAlignment="1">
      <alignment horizontal="center"/>
    </xf>
    <xf numFmtId="0" fontId="14" fillId="0" borderId="25" xfId="0" applyFont="1" applyBorder="1" applyAlignment="1">
      <alignment horizontal="left" wrapText="1"/>
    </xf>
    <xf numFmtId="0" fontId="3" fillId="0" borderId="25" xfId="0" applyFont="1" applyBorder="1" applyAlignment="1">
      <alignment horizontal="center"/>
    </xf>
    <xf numFmtId="0" fontId="14" fillId="0" borderId="25" xfId="0" applyFont="1" applyBorder="1" applyAlignment="1">
      <alignment horizontal="left"/>
    </xf>
    <xf numFmtId="0" fontId="3" fillId="0" borderId="0" xfId="0" applyFont="1"/>
    <xf numFmtId="0" fontId="13" fillId="0" borderId="0" xfId="0" applyFont="1" applyAlignment="1">
      <alignment horizontal="left" vertical="top"/>
    </xf>
    <xf numFmtId="0" fontId="3" fillId="0" borderId="19" xfId="0" applyFont="1" applyBorder="1" applyAlignment="1">
      <alignment horizontal="left" wrapText="1"/>
    </xf>
    <xf numFmtId="0" fontId="3" fillId="0" borderId="0" xfId="0" applyFont="1" applyAlignment="1">
      <alignment wrapText="1"/>
    </xf>
    <xf numFmtId="0" fontId="13" fillId="0" borderId="25" xfId="0" applyFont="1" applyBorder="1" applyAlignment="1">
      <alignment horizontal="left"/>
    </xf>
    <xf numFmtId="0" fontId="13" fillId="0" borderId="25" xfId="0" applyFont="1" applyBorder="1" applyAlignment="1">
      <alignment horizontal="center" wrapText="1"/>
    </xf>
    <xf numFmtId="0" fontId="3" fillId="0" borderId="0" xfId="0" applyFont="1" applyAlignment="1">
      <alignment horizontal="center" vertical="top"/>
    </xf>
    <xf numFmtId="0" fontId="3" fillId="0" borderId="15" xfId="0" applyFont="1" applyBorder="1"/>
    <xf numFmtId="0" fontId="3" fillId="0" borderId="21" xfId="0" applyFont="1" applyBorder="1" applyAlignment="1">
      <alignment horizontal="left"/>
    </xf>
    <xf numFmtId="0" fontId="3" fillId="0" borderId="21" xfId="0" applyFont="1" applyBorder="1"/>
    <xf numFmtId="0" fontId="14" fillId="0" borderId="25" xfId="0" applyFont="1" applyBorder="1" applyAlignment="1">
      <alignment horizontal="center"/>
    </xf>
    <xf numFmtId="0" fontId="3" fillId="0" borderId="25" xfId="0" applyFont="1" applyBorder="1" applyAlignment="1">
      <alignment horizontal="left" wrapText="1"/>
    </xf>
    <xf numFmtId="0" fontId="14" fillId="0" borderId="27" xfId="0" applyFont="1" applyBorder="1" applyAlignment="1">
      <alignment horizontal="center"/>
    </xf>
    <xf numFmtId="0" fontId="2" fillId="0" borderId="28" xfId="0" applyFont="1" applyBorder="1"/>
    <xf numFmtId="0" fontId="14" fillId="0" borderId="29" xfId="0" applyFont="1" applyBorder="1" applyAlignment="1">
      <alignment horizontal="left" wrapText="1"/>
    </xf>
    <xf numFmtId="0" fontId="2" fillId="0" borderId="30" xfId="0" applyFont="1" applyBorder="1"/>
    <xf numFmtId="0" fontId="2" fillId="0" borderId="31" xfId="0" applyFont="1" applyBorder="1"/>
    <xf numFmtId="0" fontId="17" fillId="0" borderId="0" xfId="0" applyFont="1" applyAlignment="1">
      <alignment horizontal="left"/>
    </xf>
    <xf numFmtId="0" fontId="13" fillId="0" borderId="25" xfId="0" applyFont="1" applyBorder="1" applyAlignment="1">
      <alignment horizontal="center"/>
    </xf>
    <xf numFmtId="0" fontId="3" fillId="0" borderId="25" xfId="0" applyFont="1" applyBorder="1" applyAlignment="1">
      <alignment horizontal="left" vertical="top" wrapText="1"/>
    </xf>
    <xf numFmtId="0" fontId="3" fillId="0" borderId="25" xfId="0" applyFont="1" applyBorder="1" applyAlignment="1">
      <alignment horizontal="left" vertical="center" wrapText="1"/>
    </xf>
    <xf numFmtId="0" fontId="1" fillId="0" borderId="0" xfId="0" applyFont="1" applyAlignment="1">
      <alignment horizontal="center" vertical="center" wrapText="1"/>
    </xf>
    <xf numFmtId="0" fontId="3" fillId="0" borderId="7" xfId="0" applyFont="1" applyBorder="1" applyAlignment="1">
      <alignment horizontal="left" vertical="center" wrapText="1"/>
    </xf>
    <xf numFmtId="0" fontId="1" fillId="0" borderId="0" xfId="0" applyFont="1" applyAlignment="1">
      <alignment horizontal="left" vertical="center" wrapText="1"/>
    </xf>
    <xf numFmtId="0" fontId="3" fillId="0" borderId="0" xfId="0" applyFont="1" applyAlignment="1">
      <alignment horizontal="center" vertical="center" wrapText="1"/>
    </xf>
    <xf numFmtId="0" fontId="9" fillId="0" borderId="7" xfId="0" applyFont="1" applyBorder="1" applyAlignment="1">
      <alignment horizontal="right" vertical="center" wrapText="1"/>
    </xf>
    <xf numFmtId="0" fontId="8" fillId="0" borderId="7" xfId="0" applyFont="1" applyBorder="1" applyAlignment="1">
      <alignment horizontal="center" vertical="center" wrapText="1"/>
    </xf>
    <xf numFmtId="49" fontId="20" fillId="0" borderId="7" xfId="0" applyNumberFormat="1" applyFont="1" applyBorder="1" applyAlignment="1">
      <alignment horizontal="left"/>
    </xf>
    <xf numFmtId="0" fontId="19" fillId="0" borderId="0" xfId="0" applyFont="1" applyAlignment="1">
      <alignment horizontal="center"/>
    </xf>
    <xf numFmtId="0" fontId="8" fillId="0" borderId="0" xfId="0" applyFont="1" applyAlignment="1">
      <alignment horizontal="left" vertical="top" wrapText="1"/>
    </xf>
    <xf numFmtId="0" fontId="38" fillId="0" borderId="49" xfId="0" applyFont="1" applyBorder="1" applyAlignment="1">
      <alignment vertical="center"/>
    </xf>
    <xf numFmtId="0" fontId="2" fillId="0" borderId="50" xfId="0" applyFont="1" applyBorder="1"/>
    <xf numFmtId="0" fontId="2" fillId="0" borderId="51" xfId="0" applyFont="1" applyBorder="1"/>
    <xf numFmtId="0" fontId="3" fillId="0" borderId="3" xfId="0" applyFont="1" applyBorder="1" applyAlignment="1">
      <alignment horizontal="left" wrapText="1"/>
    </xf>
    <xf numFmtId="0" fontId="38" fillId="0" borderId="49" xfId="0" applyFont="1" applyBorder="1" applyAlignment="1">
      <alignment horizontal="center" vertical="center"/>
    </xf>
    <xf numFmtId="0" fontId="38" fillId="0" borderId="49" xfId="0" applyFont="1" applyBorder="1" applyAlignment="1">
      <alignment horizontal="center" vertical="center" wrapText="1"/>
    </xf>
    <xf numFmtId="0" fontId="38" fillId="0" borderId="25" xfId="0" applyFont="1" applyBorder="1" applyAlignment="1">
      <alignment horizontal="right"/>
    </xf>
    <xf numFmtId="0" fontId="2" fillId="0" borderId="55" xfId="0" applyFont="1" applyBorder="1"/>
    <xf numFmtId="0" fontId="48" fillId="0" borderId="3" xfId="0" applyFont="1" applyBorder="1"/>
    <xf numFmtId="0" fontId="3" fillId="0" borderId="11" xfId="0" applyFont="1" applyBorder="1" applyAlignment="1">
      <alignment vertical="center"/>
    </xf>
    <xf numFmtId="0" fontId="3" fillId="0" borderId="56" xfId="0" applyFont="1" applyBorder="1" applyAlignment="1">
      <alignment vertical="center"/>
    </xf>
    <xf numFmtId="0" fontId="2" fillId="0" borderId="6" xfId="0" applyFont="1" applyBorder="1"/>
    <xf numFmtId="0" fontId="1" fillId="0" borderId="7" xfId="0" applyFont="1" applyBorder="1" applyAlignment="1">
      <alignment vertical="top" wrapText="1"/>
    </xf>
    <xf numFmtId="0" fontId="1" fillId="0" borderId="8" xfId="0" applyFont="1" applyBorder="1" applyAlignment="1">
      <alignment horizontal="center"/>
    </xf>
    <xf numFmtId="0" fontId="1" fillId="0" borderId="14" xfId="0" applyFont="1" applyBorder="1" applyAlignment="1">
      <alignment horizontal="left" vertical="center" wrapText="1"/>
    </xf>
    <xf numFmtId="0" fontId="2" fillId="0" borderId="71" xfId="0" applyFont="1" applyBorder="1"/>
    <xf numFmtId="9" fontId="3" fillId="6" borderId="25" xfId="0" applyNumberFormat="1" applyFont="1" applyFill="1" applyBorder="1" applyAlignment="1">
      <alignment horizontal="center"/>
    </xf>
    <xf numFmtId="0" fontId="3" fillId="0" borderId="20" xfId="0" applyFont="1" applyBorder="1" applyAlignment="1">
      <alignment horizontal="center"/>
    </xf>
    <xf numFmtId="0" fontId="3" fillId="0" borderId="25" xfId="0" applyFont="1" applyBorder="1" applyAlignment="1">
      <alignment horizontal="center" shrinkToFit="1"/>
    </xf>
    <xf numFmtId="9" fontId="3" fillId="0" borderId="0" xfId="0" applyNumberFormat="1" applyFont="1" applyAlignment="1">
      <alignment horizontal="center"/>
    </xf>
    <xf numFmtId="9" fontId="3" fillId="0" borderId="7" xfId="0" applyNumberFormat="1" applyFont="1" applyBorder="1" applyAlignment="1">
      <alignment horizontal="center"/>
    </xf>
    <xf numFmtId="0" fontId="3" fillId="0" borderId="21" xfId="0" applyFont="1" applyBorder="1" applyAlignment="1">
      <alignment horizontal="center"/>
    </xf>
    <xf numFmtId="9" fontId="3" fillId="0" borderId="25" xfId="0" applyNumberFormat="1" applyFont="1" applyBorder="1" applyAlignment="1">
      <alignment horizontal="center"/>
    </xf>
    <xf numFmtId="0" fontId="1" fillId="0" borderId="14" xfId="0" applyFont="1" applyBorder="1" applyAlignment="1">
      <alignment vertical="center" wrapText="1"/>
    </xf>
    <xf numFmtId="0" fontId="1" fillId="0" borderId="11" xfId="0" applyFont="1" applyBorder="1" applyAlignment="1">
      <alignment vertical="center" wrapText="1"/>
    </xf>
    <xf numFmtId="0" fontId="2" fillId="0" borderId="56" xfId="0" applyFont="1" applyBorder="1"/>
    <xf numFmtId="0" fontId="59" fillId="0" borderId="0" xfId="0" applyFont="1" applyAlignment="1">
      <alignment horizontal="left" vertical="center" wrapText="1"/>
    </xf>
    <xf numFmtId="0" fontId="59" fillId="0" borderId="15" xfId="0" applyFont="1" applyBorder="1" applyAlignment="1">
      <alignment horizontal="center" vertical="center"/>
    </xf>
    <xf numFmtId="0" fontId="59" fillId="0" borderId="16" xfId="0" applyFont="1" applyBorder="1" applyAlignment="1">
      <alignment horizontal="center" vertical="center"/>
    </xf>
    <xf numFmtId="0" fontId="60" fillId="0" borderId="0" xfId="0" applyFont="1" applyAlignment="1">
      <alignment horizontal="left" vertical="center" wrapText="1"/>
    </xf>
    <xf numFmtId="0" fontId="1" fillId="7" borderId="7" xfId="0" applyFont="1" applyFill="1" applyBorder="1" applyAlignment="1">
      <alignment vertical="center" wrapText="1"/>
    </xf>
    <xf numFmtId="0" fontId="1" fillId="0" borderId="7" xfId="0" applyFont="1" applyBorder="1" applyAlignment="1">
      <alignment vertical="center" wrapText="1"/>
    </xf>
    <xf numFmtId="0" fontId="1" fillId="7" borderId="72" xfId="0" applyFont="1" applyFill="1" applyBorder="1" applyAlignment="1">
      <alignment horizontal="center" vertical="center" wrapText="1"/>
    </xf>
    <xf numFmtId="0" fontId="1" fillId="0" borderId="7" xfId="0" applyFont="1" applyBorder="1" applyAlignment="1">
      <alignment horizontal="center" vertical="center" wrapText="1"/>
    </xf>
    <xf numFmtId="0" fontId="60" fillId="0" borderId="0" xfId="0" applyFont="1" applyAlignment="1">
      <alignment horizontal="left" vertical="center"/>
    </xf>
    <xf numFmtId="0" fontId="1" fillId="0" borderId="12" xfId="0" applyFont="1" applyBorder="1" applyAlignment="1">
      <alignment horizontal="center" vertical="center" wrapText="1"/>
    </xf>
    <xf numFmtId="0" fontId="1" fillId="0" borderId="14" xfId="0" applyFont="1" applyBorder="1" applyAlignment="1">
      <alignment horizontal="center" vertical="center" wrapText="1"/>
    </xf>
    <xf numFmtId="49" fontId="1" fillId="0" borderId="56" xfId="0" applyNumberFormat="1" applyFont="1" applyBorder="1" applyAlignment="1">
      <alignment horizontal="center" vertical="center" wrapText="1"/>
    </xf>
    <xf numFmtId="0" fontId="1" fillId="0" borderId="8" xfId="0" applyFont="1" applyBorder="1" applyAlignment="1">
      <alignment vertical="center" wrapText="1"/>
    </xf>
    <xf numFmtId="0" fontId="1" fillId="0" borderId="11" xfId="0" applyFont="1" applyBorder="1" applyAlignment="1">
      <alignment horizontal="center" vertical="center" wrapText="1"/>
    </xf>
    <xf numFmtId="0" fontId="2" fillId="0" borderId="5"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styles" Target="styles.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68825</xdr:colOff>
      <xdr:row>36</xdr:row>
      <xdr:rowOff>30480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4884665" cy="6339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266700</xdr:colOff>
      <xdr:row>2</xdr:row>
      <xdr:rowOff>28575</xdr:rowOff>
    </xdr:from>
    <xdr:ext cx="5410200" cy="6972300"/>
    <xdr:pic>
      <xdr:nvPicPr>
        <xdr:cNvPr id="2" name="image5.jpg" descr="C:\Users\anisah.ahmad\Desktop\HUD-5369-B_Page_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95250</xdr:colOff>
      <xdr:row>46</xdr:row>
      <xdr:rowOff>28575</xdr:rowOff>
    </xdr:from>
    <xdr:ext cx="5572125" cy="7124700"/>
    <xdr:pic>
      <xdr:nvPicPr>
        <xdr:cNvPr id="3" name="image2.jpg" descr="C:\Users\anisah.ahmad\Desktop\HUD-5369-B_Page_2.jp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381000</xdr:colOff>
      <xdr:row>2</xdr:row>
      <xdr:rowOff>95250</xdr:rowOff>
    </xdr:from>
    <xdr:ext cx="5219700" cy="7305675"/>
    <xdr:pic>
      <xdr:nvPicPr>
        <xdr:cNvPr id="4" name="image4.jpg" descr="C:\Users\anisah.ahmad\Desktop\HUD-5369-C_Page_1.jp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352425</xdr:colOff>
      <xdr:row>46</xdr:row>
      <xdr:rowOff>38100</xdr:rowOff>
    </xdr:from>
    <xdr:ext cx="5248275" cy="7400925"/>
    <xdr:pic>
      <xdr:nvPicPr>
        <xdr:cNvPr id="5" name="image3.jpg" descr="C:\Users\anisah.ahmad\Desktop\HUD-5369-C_Page_2.jp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ny2006\d&amp;b\DOCUME~1\morrist\LOCALS~1\Temp\2001%20financial%20forms%20camblu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DBBCE0F\060501%20Curtis%20Park%20II%20Prelim%20Loan%20Analysi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bny2006\d&amp;b\Active_Projects\Atlanta\Mixed%20Finance\Adamsville%20Green%20Seni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bny2006\d&amp;b\Documents\Grady%20I\AAP%20I%20(7-31-08)%20AA%20units%20@%2050%25AM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min_nt8rc\users\Active_Projects\Philadelphia%20III\2005%20HOPE%20VI\TDC%20HCC%20limits%20shee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min_nt8rc\users\Active_Projects\PHA-Millcreek\F-1%20millcreek%20by%20phase%20revised%200315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91FD5E5B\West%20End%205-19-00dp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ctive_Projects\Albany%20Housing\draft%20projections%20ezra%208-27-08%20lower%20section%208%20higher%20F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10846\AppData\Local\Microsoft\Windows\Temporary%20Internet%20Files\Content.Outlook\17F3NIA1\windows\TEMP\Kimb112999d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ny2006\d&amp;b\WINDOWS\Temporary%20Internet%20Files\Content.IE5\335PUELY\2001%20Series%20C,%20Sept%202001\East%20148th%20Stree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bny2006\d&amp;b\Active_Projects\NYCHA%20PP%20consulting\PPlaza%20Towers%20HDC%20format%20-4-18-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Ashley%20College%20Town\Chiles\DevBudget%20Phase%20III%209%25%20De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sm-svr1-int\home$\Documents%20and%20Settings\nathanm\Local%20Settings\Temporary%20Internet%20Files\OLK8\My%20Documents\Focus%20Group\Summit%20Ridge%20(8-3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bny2006\d&amp;b\WINDOWS\Temporary%20Internet%20Files\Content.IE5\335PUELY\PLP--Round%20III\670stan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bnyserver\d&amp;b\Active_Projects\Atlanta\NOFA\AtlantaHarrisHom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PE6Budgt"/>
      <sheetName val="HUD Budget Supporting Pages"/>
      <sheetName val="Unit Summary"/>
      <sheetName val="Application Data Sources&amp;Uses"/>
      <sheetName val="Total Sources and Uses"/>
      <sheetName val="Total Resources"/>
      <sheetName val="unit mix"/>
      <sheetName val="Att 23"/>
      <sheetName val="GrantLimits Part1"/>
      <sheetName val="GrantLimits Part2"/>
      <sheetName val="Leveraged Resource List"/>
      <sheetName val="Capitol Homes Financing Summary"/>
      <sheetName val="Assumptions"/>
      <sheetName val="Hard Costs"/>
      <sheetName val="DevCost"/>
      <sheetName val="Rental Worksheet"/>
      <sheetName val="South of Memorial PH"/>
      <sheetName val="South of Memorial Tax Credit"/>
      <sheetName val="South of Memorial Market"/>
      <sheetName val="North of Memorial PH"/>
      <sheetName val="North of Memorial Tax Credit"/>
      <sheetName val="North of Memorial Market"/>
      <sheetName val="SF HomeownerNewConst."/>
      <sheetName val="MLK Village"/>
      <sheetName val="Public Housing Rental S&amp;U"/>
      <sheetName val="Tax Credit Rental S&amp;U"/>
      <sheetName val="Market Rate S&amp;U"/>
      <sheetName val="Off-Site Homeownership S&amp;U"/>
      <sheetName val="Mgmt. and Comm. Facil. S&amp;U"/>
      <sheetName val="Retail S&amp;U"/>
      <sheetName val="Section202"/>
      <sheetName val="OperCostWksht"/>
      <sheetName val="ReservedRentalTwo"/>
      <sheetName val="Resvd. For-Sale One"/>
      <sheetName val="Reservd For-Sale Two"/>
      <sheetName val="TDC-HCC Calculation"/>
      <sheetName val="GrantLimit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ummary"/>
      <sheetName val="221d4Prelim"/>
      <sheetName val="Third Parties"/>
      <sheetName val="InOpDf Resv"/>
    </sheetNames>
    <sheetDataSet>
      <sheetData sheetId="0"/>
      <sheetData sheetId="1"/>
      <sheetData sheetId="2" refreshError="1">
        <row r="34">
          <cell r="I34">
            <v>9917400</v>
          </cell>
        </row>
      </sheetData>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Rent Worksheet"/>
      <sheetName val="S&amp;U"/>
      <sheetName val="Tax Credit"/>
      <sheetName val="Operating Budg."/>
      <sheetName val="Proforma"/>
      <sheetName val="Loan Underwriting"/>
      <sheetName val="Dev Fee Pay-in"/>
    </sheetNames>
    <sheetDataSet>
      <sheetData sheetId="0">
        <row r="12">
          <cell r="I12">
            <v>90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urces"/>
      <sheetName val="Gen Info &amp; Assumptions"/>
      <sheetName val="Other Assumptions"/>
      <sheetName val="ExF-Permanent PH III"/>
      <sheetName val="Syndication"/>
      <sheetName val="Development Budget"/>
      <sheetName val="Rent"/>
      <sheetName val="Operating Budget"/>
      <sheetName val="Lease Up Schedule"/>
      <sheetName val="Tax Credit Calculation"/>
      <sheetName val="Cash Flow"/>
      <sheetName val="Amortization (1)"/>
      <sheetName val="Residual Analysis"/>
      <sheetName val="Max Rent"/>
      <sheetName val="DCA Limits"/>
      <sheetName val="HUD TDC &amp; HCC"/>
      <sheetName val="Income or Loss"/>
      <sheetName val="Partners' Capital"/>
      <sheetName val="ILP - IRR "/>
      <sheetName val="AHA IRR"/>
      <sheetName val="GP Returns"/>
      <sheetName val="Min_Gain Cal"/>
      <sheetName val="Depr &amp; Funded Exp"/>
      <sheetName val="Reserves"/>
      <sheetName val="Construction Interest (1)"/>
      <sheetName val="Construction Interest (2)"/>
      <sheetName val="Construction Interest (3)"/>
      <sheetName val="Equity Bridge Loan"/>
      <sheetName val="Amortization (2)"/>
      <sheetName val="Amortization (3)"/>
      <sheetName val="Flow of Funds"/>
      <sheetName val="Monthly Draw"/>
      <sheetName val="Flow - 1st Mortgage"/>
      <sheetName val="Flow - HOPE VI @ AFR "/>
      <sheetName val="AHA Capital Contribution"/>
      <sheetName val="Flow - Equity"/>
      <sheetName val="221(d)4 PLA"/>
      <sheetName val="221(d)4 PLA S&amp;U"/>
      <sheetName val="Dev Fee Pymts"/>
      <sheetName val="IRR"/>
      <sheetName val="RE 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 City &amp; State"/>
      <sheetName val="TDC Limit Calculation"/>
      <sheetName val="Maximum Grant Calculation"/>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exhibit f"/>
      <sheetName val="PHA Phases Budget Mill Creek"/>
      <sheetName val="Phase I"/>
      <sheetName val="phase 2 constr"/>
      <sheetName val="phase 2 perm"/>
      <sheetName val="phase 3 (aka3a) const"/>
      <sheetName val="phase 3 (aka 3a) perm"/>
      <sheetName val="Unit Mix (3a)"/>
      <sheetName val="TDC &amp; HCC Limit calc 3 (aka 3a)"/>
      <sheetName val="Phase 4 (3b) constr"/>
      <sheetName val="phase 4 (3b) perm"/>
      <sheetName val="Unit Mix 4 (3b)"/>
      <sheetName val="TDC &amp; HCC Limit calc 4 (3b)"/>
      <sheetName val="phase 5 (aka 4a)"/>
      <sheetName val="phase 6 (aka 4b) constr"/>
      <sheetName val="phase 6 (aka 4b) perm"/>
      <sheetName val="phase 6B constr"/>
      <sheetName val="phase 6B perm"/>
      <sheetName val="phase 7a (aka 5a)"/>
      <sheetName val="phase 7b (aka 5a)"/>
      <sheetName val="phase 10 (aka 5b)"/>
      <sheetName val="phase 8 (aka 6)"/>
      <sheetName val="phase 9 (aka 7)"/>
      <sheetName val="phase 11 (aka 8)"/>
      <sheetName val="phase 12 (aka 9) constr"/>
      <sheetName val="phase 12 (aka 9) perm"/>
      <sheetName val="overall f"/>
      <sheetName val="HOPE VI Budget Part I"/>
      <sheetName val="TDC Instructions"/>
      <sheetName val="Select City &amp; State"/>
      <sheetName val="Unit Mix"/>
      <sheetName val="TDC &amp; HCC Limit calculations"/>
    </sheetNames>
    <sheetDataSet>
      <sheetData sheetId="0" refreshError="1">
        <row r="1">
          <cell r="G1">
            <v>380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ng"/>
      <sheetName val="Discount Rate on AFR"/>
      <sheetName val="Taxable Income"/>
      <sheetName val="AFR Note"/>
      <sheetName val="Permanent S&amp;U"/>
      <sheetName val="Const Period S&amp;U"/>
      <sheetName val="Draw 1"/>
      <sheetName val="Draw 2"/>
      <sheetName val="Draw 3"/>
      <sheetName val="Draw 4"/>
      <sheetName val="Draw 5"/>
      <sheetName val="Draw 6"/>
      <sheetName val="Draw 7"/>
      <sheetName val="Draw 8"/>
      <sheetName val="Draw 9"/>
      <sheetName val="Draw 10"/>
      <sheetName val="Draw 11"/>
      <sheetName val="Draw 12"/>
      <sheetName val="Draw 13"/>
      <sheetName val="Draw 14"/>
      <sheetName val="Draw 15"/>
      <sheetName val="Draw 16"/>
      <sheetName val="Draw 17"/>
      <sheetName val="Draw 18"/>
      <sheetName val="Deferred Fees Rec"/>
      <sheetName val="AMI calc"/>
      <sheetName val="MF125 Op Exp"/>
      <sheetName val="Rental Analysis"/>
    </sheetNames>
    <sheetDataSet>
      <sheetData sheetId="0" refreshError="1">
        <row r="8">
          <cell r="F8">
            <v>112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Assumptions"/>
      <sheetName val="Rent Worksheet"/>
      <sheetName val="Sources and Uses"/>
      <sheetName val="Flow of Funds"/>
      <sheetName val="Tax Credit Analysis"/>
      <sheetName val="PROFORMA"/>
      <sheetName val="D+B Permanent Loan Analysis"/>
      <sheetName val="unit count EGI"/>
      <sheetName val="Scenarios"/>
      <sheetName val="Chart1"/>
      <sheetName val="DHCR ex 9b"/>
      <sheetName val="DHCR ex9a"/>
      <sheetName val="Const costs"/>
      <sheetName val="15YOP"/>
      <sheetName val="Operating Budget"/>
      <sheetName val="ExF construction"/>
      <sheetName val="ExF perm"/>
      <sheetName val="TDC Instructions (2)"/>
      <sheetName val="Select City &amp; State (2)"/>
      <sheetName val="Unit Mix (2)"/>
      <sheetName val="TDC &amp; HCC Limit calculation (2)"/>
      <sheetName val="AMORTA"/>
      <sheetName val="D+B Proforma"/>
      <sheetName val="Developer Proforma"/>
      <sheetName val="Dev. Permanent Loan Analysis A"/>
      <sheetName val="HUD Sources &amp; Uses"/>
      <sheetName val="Exhibit 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sheetData sheetId="22"/>
      <sheetData sheetId="23" refreshError="1"/>
      <sheetData sheetId="24" refreshError="1"/>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ng"/>
      <sheetName val="Sheet1"/>
      <sheetName val="AFR Note"/>
      <sheetName val="Summary S&amp;U"/>
      <sheetName val="MF125 Op Exp"/>
    </sheetNames>
    <sheetDataSet>
      <sheetData sheetId="0" refreshError="1"/>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istrib."/>
      <sheetName val="Sources and Use"/>
      <sheetName val="M and O"/>
      <sheetName val="Mort"/>
      <sheetName val="Devel. Bud"/>
      <sheetName val="Int Calc (LT1st)"/>
      <sheetName val="Tax Credi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and Use"/>
      <sheetName val="Devel. Bud"/>
      <sheetName val="Cons Int, LOC, Bonds"/>
      <sheetName val="Summary of Draw Schedule"/>
      <sheetName val="Detailed Draw Schedule"/>
      <sheetName val="Income Tiering"/>
      <sheetName val="Units &amp; Income"/>
      <sheetName val="M and O"/>
      <sheetName val="Mort"/>
      <sheetName val="Tax Credits"/>
      <sheetName val="Bond Costs Basis Schedule"/>
      <sheetName val="Cash Flow S8 &amp; ACC"/>
      <sheetName val="Cash Flow S8 rents"/>
      <sheetName val="Cash Flow ACC Units"/>
      <sheetName val="Cash Flow Max LIHTC rents"/>
    </sheetNames>
    <sheetDataSet>
      <sheetData sheetId="0"/>
      <sheetData sheetId="1"/>
      <sheetData sheetId="2"/>
      <sheetData sheetId="3"/>
      <sheetData sheetId="4"/>
      <sheetData sheetId="5"/>
      <sheetData sheetId="6"/>
      <sheetData sheetId="7"/>
      <sheetData sheetId="8" refreshError="1">
        <row r="22">
          <cell r="J22">
            <v>2297527.419051697</v>
          </cell>
        </row>
      </sheetData>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s"/>
      <sheetName val="LoanCalc"/>
      <sheetName val="OpExp"/>
      <sheetName val="Revenue"/>
      <sheetName val="DevBudg"/>
      <sheetName val="Lease-up"/>
      <sheetName val="Amort"/>
      <sheetName val="Draw"/>
      <sheetName val="Projections"/>
      <sheetName val="First Draw"/>
    </sheetNames>
    <sheetDataSet>
      <sheetData sheetId="0" refreshError="1">
        <row r="7">
          <cell r="G7">
            <v>5.6500000000000002E-2</v>
          </cell>
        </row>
      </sheetData>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sheetData sheetId="1" refreshError="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efreshError="1"/>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Income"/>
      <sheetName val="Loan Info."/>
    </sheetNames>
    <sheetDataSet>
      <sheetData sheetId="0"/>
      <sheetData sheetId="1" refreshError="1">
        <row r="24">
          <cell r="D24">
            <v>27716.694769230769</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ources and Uses"/>
      <sheetName val="Total Resources"/>
      <sheetName val="Rental Worksheet"/>
      <sheetName val="DevCost"/>
      <sheetName val="PH New Const. - Rental"/>
      <sheetName val="TC New Const. - Rental"/>
      <sheetName val="MR New Constr. - Rental"/>
      <sheetName val="SF HomeownerNewConst."/>
      <sheetName val="TDC-HCC Calculation"/>
      <sheetName val="Assumptions"/>
      <sheetName val="Phase I Resources"/>
      <sheetName val="Phase II Resources"/>
      <sheetName val="Phase III Resources"/>
      <sheetName val="Phase IV Resources"/>
      <sheetName val="ReservedRentalOne"/>
      <sheetName val="ReservedRentalTwo"/>
      <sheetName val="Resvd. For-Sale One"/>
      <sheetName val="Reservd For-Sale Two"/>
      <sheetName val="Total Sources&amp;Uses"/>
      <sheetName val="HOPE6Budgt"/>
      <sheetName val="On-Site Rehab S&amp;U"/>
      <sheetName val="On-Site New Const. S&amp;U"/>
      <sheetName val="Off-Site Mulitfamily S&amp;U"/>
      <sheetName val="Single-family New Const. S&amp;U"/>
      <sheetName val="GrantLimits"/>
      <sheetName val="Section202"/>
      <sheetName val="OperCostWksht"/>
      <sheetName val="Sources and Uses"/>
      <sheetName val="Summary Sources and Uses"/>
      <sheetName val="10YR Phasing"/>
      <sheetName val="Hard Costs"/>
      <sheetName val="Resources"/>
      <sheetName val="BGRV PH LIHTC Rentals"/>
      <sheetName val="BG RV SeniorPH-Rentals"/>
      <sheetName val="BG RV LIHTCRentals"/>
      <sheetName val="GV"/>
      <sheetName val="YT"/>
      <sheetName val="TG"/>
      <sheetName val="LeasePurchase"/>
      <sheetName val="Aff Single Family"/>
      <sheetName val="Single Family"/>
      <sheetName val="HOPEVI Budget Supporting Pages"/>
      <sheetName val="PH On-site"/>
      <sheetName val="Senior PH - Onsite"/>
      <sheetName val="NonPH LIHTC"/>
      <sheetName val="Lease Purchase "/>
      <sheetName val="Single Family Affordable"/>
      <sheetName val="Single Family MR"/>
      <sheetName val="Comm.Facilites"/>
      <sheetName val="(reserved4)"/>
      <sheetName val="(Reserved -FS)"/>
      <sheetName val="(Reserved - F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5">
          <cell r="B15">
            <v>130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00"/>
  <sheetViews>
    <sheetView tabSelected="1" topLeftCell="A98" workbookViewId="0">
      <selection activeCell="J38" sqref="J38"/>
    </sheetView>
  </sheetViews>
  <sheetFormatPr defaultColWidth="14.42578125" defaultRowHeight="15" customHeight="1" x14ac:dyDescent="0.25"/>
  <cols>
    <col min="1" max="26" width="8.7109375" customWidth="1"/>
  </cols>
  <sheetData>
    <row r="1" ht="14.25" customHeight="1" x14ac:dyDescent="0.25"/>
    <row r="2" ht="14.25" customHeight="1" x14ac:dyDescent="0.25"/>
    <row r="3" ht="14.25" customHeight="1" x14ac:dyDescent="0.25"/>
    <row r="4" ht="14.25" customHeight="1" x14ac:dyDescent="0.25"/>
    <row r="5" ht="14.25" customHeight="1" x14ac:dyDescent="0.25"/>
    <row r="6" ht="14.25" customHeight="1" x14ac:dyDescent="0.25"/>
    <row r="7" ht="14.25" customHeight="1" x14ac:dyDescent="0.25"/>
    <row r="8" ht="14.25" customHeight="1" x14ac:dyDescent="0.25"/>
    <row r="9" ht="14.25" customHeight="1" x14ac:dyDescent="0.25"/>
    <row r="10" ht="14.25" customHeight="1" x14ac:dyDescent="0.25"/>
    <row r="11" ht="14.25" customHeight="1" x14ac:dyDescent="0.25"/>
    <row r="12" ht="14.25" customHeight="1" x14ac:dyDescent="0.25"/>
    <row r="13" ht="14.25" customHeight="1" x14ac:dyDescent="0.25"/>
    <row r="14" ht="14.25" customHeight="1" x14ac:dyDescent="0.25"/>
    <row r="15" ht="14.25" customHeight="1" x14ac:dyDescent="0.25"/>
    <row r="16"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25" right="0.25" top="0.75" bottom="0.75" header="0" footer="0"/>
  <pageSetup orientation="portrait"/>
  <rowBreaks count="1" manualBreakCount="1">
    <brk id="36"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view="pageBreakPreview" zoomScale="60" zoomScaleNormal="100" workbookViewId="0">
      <selection activeCell="A3" sqref="A3"/>
    </sheetView>
  </sheetViews>
  <sheetFormatPr defaultColWidth="14.42578125" defaultRowHeight="15" customHeight="1" x14ac:dyDescent="0.25"/>
  <cols>
    <col min="1" max="1" width="42.7109375" customWidth="1"/>
    <col min="2" max="2" width="13.28515625" customWidth="1"/>
    <col min="3" max="3" width="16.5703125" customWidth="1"/>
    <col min="4" max="4" width="18.7109375" customWidth="1"/>
    <col min="5" max="6" width="20.42578125" customWidth="1"/>
    <col min="7" max="26" width="9.140625" customWidth="1"/>
  </cols>
  <sheetData>
    <row r="1" spans="1:26" ht="12.75" customHeight="1" x14ac:dyDescent="0.25">
      <c r="A1" s="299" t="s">
        <v>306</v>
      </c>
      <c r="B1" s="300"/>
      <c r="C1" s="300"/>
      <c r="D1" s="300"/>
      <c r="E1" s="300"/>
      <c r="F1" s="300"/>
      <c r="G1" s="59"/>
      <c r="H1" s="59"/>
      <c r="I1" s="59"/>
      <c r="J1" s="59"/>
      <c r="K1" s="59"/>
      <c r="L1" s="59"/>
      <c r="M1" s="59"/>
      <c r="N1" s="59"/>
      <c r="O1" s="59"/>
      <c r="P1" s="59"/>
      <c r="Q1" s="59"/>
      <c r="R1" s="59"/>
      <c r="S1" s="59"/>
      <c r="T1" s="59"/>
      <c r="U1" s="59"/>
      <c r="V1" s="59"/>
      <c r="W1" s="59"/>
      <c r="X1" s="59"/>
      <c r="Y1" s="59"/>
      <c r="Z1" s="59"/>
    </row>
    <row r="2" spans="1:26" ht="33" customHeight="1" x14ac:dyDescent="0.25">
      <c r="A2" s="330" t="s">
        <v>307</v>
      </c>
      <c r="B2" s="304"/>
      <c r="C2" s="304"/>
      <c r="D2" s="304"/>
      <c r="E2" s="304"/>
      <c r="F2" s="304"/>
      <c r="G2" s="59"/>
      <c r="H2" s="59"/>
      <c r="I2" s="59"/>
      <c r="J2" s="59"/>
      <c r="K2" s="59"/>
      <c r="L2" s="59"/>
      <c r="M2" s="59"/>
      <c r="N2" s="59"/>
      <c r="O2" s="59"/>
      <c r="P2" s="59"/>
      <c r="Q2" s="59"/>
      <c r="R2" s="59"/>
      <c r="S2" s="59"/>
      <c r="T2" s="59"/>
      <c r="U2" s="59"/>
      <c r="V2" s="59"/>
      <c r="W2" s="59"/>
      <c r="X2" s="59"/>
      <c r="Y2" s="59"/>
      <c r="Z2" s="59"/>
    </row>
    <row r="3" spans="1:26" ht="12.75" customHeight="1" x14ac:dyDescent="0.25">
      <c r="A3" s="59"/>
      <c r="B3" s="59"/>
      <c r="C3" s="59"/>
      <c r="D3" s="59"/>
      <c r="E3" s="59"/>
      <c r="F3" s="59"/>
      <c r="G3" s="59"/>
      <c r="H3" s="59"/>
      <c r="I3" s="59"/>
      <c r="J3" s="59"/>
      <c r="K3" s="59"/>
      <c r="L3" s="59"/>
      <c r="M3" s="59"/>
      <c r="N3" s="59"/>
      <c r="O3" s="59"/>
      <c r="P3" s="59"/>
      <c r="Q3" s="59"/>
      <c r="R3" s="59"/>
      <c r="S3" s="59"/>
      <c r="T3" s="59"/>
      <c r="U3" s="59"/>
      <c r="V3" s="59"/>
      <c r="W3" s="59"/>
      <c r="X3" s="59"/>
      <c r="Y3" s="59"/>
      <c r="Z3" s="59"/>
    </row>
    <row r="4" spans="1:26" ht="12.75" customHeight="1" x14ac:dyDescent="0.25">
      <c r="A4" s="395" t="s">
        <v>308</v>
      </c>
      <c r="B4" s="302"/>
      <c r="C4" s="302"/>
      <c r="D4" s="302"/>
      <c r="E4" s="302"/>
      <c r="F4" s="302"/>
      <c r="G4" s="59"/>
      <c r="H4" s="59"/>
      <c r="I4" s="59"/>
      <c r="J4" s="59"/>
      <c r="K4" s="59"/>
      <c r="L4" s="59"/>
      <c r="M4" s="59"/>
      <c r="N4" s="59"/>
      <c r="O4" s="59"/>
      <c r="P4" s="59"/>
      <c r="Q4" s="59"/>
      <c r="R4" s="59"/>
      <c r="S4" s="59"/>
      <c r="T4" s="59"/>
      <c r="U4" s="59"/>
      <c r="V4" s="59"/>
      <c r="W4" s="59"/>
      <c r="X4" s="59"/>
      <c r="Y4" s="59"/>
      <c r="Z4" s="59"/>
    </row>
    <row r="5" spans="1:26" ht="12.75" hidden="1" customHeight="1" x14ac:dyDescent="0.25">
      <c r="A5" s="395" t="s">
        <v>309</v>
      </c>
      <c r="B5" s="302"/>
      <c r="C5" s="302"/>
      <c r="D5" s="302"/>
      <c r="E5" s="302"/>
      <c r="F5" s="302"/>
      <c r="G5" s="59"/>
      <c r="H5" s="59"/>
      <c r="I5" s="59"/>
      <c r="J5" s="59"/>
      <c r="K5" s="59"/>
      <c r="L5" s="59"/>
      <c r="M5" s="59"/>
      <c r="N5" s="59"/>
      <c r="O5" s="59"/>
      <c r="P5" s="59"/>
      <c r="Q5" s="59"/>
      <c r="R5" s="59"/>
      <c r="S5" s="59"/>
      <c r="T5" s="59"/>
      <c r="U5" s="59"/>
      <c r="V5" s="59"/>
      <c r="W5" s="59"/>
      <c r="X5" s="59"/>
      <c r="Y5" s="59"/>
      <c r="Z5" s="59"/>
    </row>
    <row r="6" spans="1:26" ht="12.75" hidden="1" customHeight="1" x14ac:dyDescent="0.25">
      <c r="A6" s="59"/>
      <c r="B6" s="59"/>
      <c r="C6" s="59"/>
      <c r="D6" s="59"/>
      <c r="E6" s="59"/>
      <c r="F6" s="59"/>
      <c r="G6" s="59"/>
      <c r="H6" s="59"/>
      <c r="I6" s="59"/>
      <c r="J6" s="59"/>
      <c r="K6" s="59"/>
      <c r="L6" s="59"/>
      <c r="M6" s="59"/>
      <c r="N6" s="59"/>
      <c r="O6" s="59"/>
      <c r="P6" s="59"/>
      <c r="Q6" s="59"/>
      <c r="R6" s="59"/>
      <c r="S6" s="59"/>
      <c r="T6" s="59"/>
      <c r="U6" s="59"/>
      <c r="V6" s="59"/>
      <c r="W6" s="59"/>
      <c r="X6" s="59"/>
      <c r="Y6" s="59"/>
      <c r="Z6" s="59"/>
    </row>
    <row r="7" spans="1:26" ht="12.75" hidden="1" customHeight="1" x14ac:dyDescent="0.25">
      <c r="A7" s="60" t="s">
        <v>310</v>
      </c>
      <c r="B7" s="394" t="s">
        <v>311</v>
      </c>
      <c r="C7" s="307"/>
      <c r="D7" s="307"/>
      <c r="E7" s="307"/>
      <c r="F7" s="308"/>
      <c r="G7" s="59"/>
      <c r="H7" s="59"/>
      <c r="I7" s="59"/>
      <c r="J7" s="59"/>
      <c r="K7" s="59"/>
      <c r="L7" s="59"/>
      <c r="M7" s="59"/>
      <c r="N7" s="59"/>
      <c r="O7" s="59"/>
      <c r="P7" s="59"/>
      <c r="Q7" s="59"/>
      <c r="R7" s="59"/>
      <c r="S7" s="59"/>
      <c r="T7" s="59"/>
      <c r="U7" s="59"/>
      <c r="V7" s="59"/>
      <c r="W7" s="59"/>
      <c r="X7" s="59"/>
      <c r="Y7" s="59"/>
      <c r="Z7" s="59"/>
    </row>
    <row r="8" spans="1:26" ht="12.75" hidden="1" customHeight="1" x14ac:dyDescent="0.25">
      <c r="A8" s="60" t="s">
        <v>312</v>
      </c>
      <c r="B8" s="394" t="s">
        <v>313</v>
      </c>
      <c r="C8" s="307"/>
      <c r="D8" s="307"/>
      <c r="E8" s="307"/>
      <c r="F8" s="308"/>
      <c r="G8" s="59"/>
      <c r="H8" s="59"/>
      <c r="I8" s="59"/>
      <c r="J8" s="59"/>
      <c r="K8" s="59"/>
      <c r="L8" s="59"/>
      <c r="M8" s="59"/>
      <c r="N8" s="59"/>
      <c r="O8" s="59"/>
      <c r="P8" s="59"/>
      <c r="Q8" s="59"/>
      <c r="R8" s="59"/>
      <c r="S8" s="59"/>
      <c r="T8" s="59"/>
      <c r="U8" s="59"/>
      <c r="V8" s="59"/>
      <c r="W8" s="59"/>
      <c r="X8" s="59"/>
      <c r="Y8" s="59"/>
      <c r="Z8" s="59"/>
    </row>
    <row r="9" spans="1:26" ht="12.75" hidden="1" customHeight="1" x14ac:dyDescent="0.25">
      <c r="A9" s="60" t="s">
        <v>314</v>
      </c>
      <c r="B9" s="394" t="s">
        <v>315</v>
      </c>
      <c r="C9" s="307"/>
      <c r="D9" s="307"/>
      <c r="E9" s="307"/>
      <c r="F9" s="308"/>
      <c r="G9" s="59"/>
      <c r="H9" s="59"/>
      <c r="I9" s="59"/>
      <c r="J9" s="59"/>
      <c r="K9" s="59"/>
      <c r="L9" s="59"/>
      <c r="M9" s="59"/>
      <c r="N9" s="59"/>
      <c r="O9" s="59"/>
      <c r="P9" s="59"/>
      <c r="Q9" s="59"/>
      <c r="R9" s="59"/>
      <c r="S9" s="59"/>
      <c r="T9" s="59"/>
      <c r="U9" s="59"/>
      <c r="V9" s="59"/>
      <c r="W9" s="59"/>
      <c r="X9" s="59"/>
      <c r="Y9" s="59"/>
      <c r="Z9" s="59"/>
    </row>
    <row r="10" spans="1:26" ht="12.75" hidden="1" customHeight="1" x14ac:dyDescent="0.25">
      <c r="A10" s="60" t="s">
        <v>316</v>
      </c>
      <c r="B10" s="394" t="s">
        <v>317</v>
      </c>
      <c r="C10" s="307"/>
      <c r="D10" s="307"/>
      <c r="E10" s="307"/>
      <c r="F10" s="308"/>
      <c r="G10" s="59"/>
      <c r="H10" s="59"/>
      <c r="I10" s="59"/>
      <c r="J10" s="59"/>
      <c r="K10" s="59"/>
      <c r="L10" s="59"/>
      <c r="M10" s="59"/>
      <c r="N10" s="59"/>
      <c r="O10" s="59"/>
      <c r="P10" s="59"/>
      <c r="Q10" s="59"/>
      <c r="R10" s="59"/>
      <c r="S10" s="59"/>
      <c r="T10" s="59"/>
      <c r="U10" s="59"/>
      <c r="V10" s="59"/>
      <c r="W10" s="59"/>
      <c r="X10" s="59"/>
      <c r="Y10" s="59"/>
      <c r="Z10" s="59"/>
    </row>
    <row r="11" spans="1:26" ht="12.75" hidden="1" customHeight="1" x14ac:dyDescent="0.25">
      <c r="A11" s="60"/>
      <c r="B11" s="60"/>
      <c r="C11" s="59"/>
      <c r="D11" s="59"/>
      <c r="E11" s="59"/>
      <c r="F11" s="59"/>
      <c r="G11" s="59"/>
      <c r="H11" s="59"/>
      <c r="I11" s="59"/>
      <c r="J11" s="59"/>
      <c r="K11" s="59"/>
      <c r="L11" s="59"/>
      <c r="M11" s="59"/>
      <c r="N11" s="59"/>
      <c r="O11" s="59"/>
      <c r="P11" s="59"/>
      <c r="Q11" s="59"/>
      <c r="R11" s="59"/>
      <c r="S11" s="59"/>
      <c r="T11" s="59"/>
      <c r="U11" s="59"/>
      <c r="V11" s="59"/>
      <c r="W11" s="59"/>
      <c r="X11" s="59"/>
      <c r="Y11" s="59"/>
      <c r="Z11" s="59"/>
    </row>
    <row r="12" spans="1:26" ht="12.75" customHeight="1" x14ac:dyDescent="0.25">
      <c r="A12" s="60"/>
      <c r="B12" s="60"/>
      <c r="C12" s="61"/>
      <c r="D12" s="61"/>
      <c r="E12" s="61"/>
      <c r="F12" s="61"/>
      <c r="G12" s="59"/>
      <c r="H12" s="59"/>
      <c r="I12" s="59"/>
      <c r="J12" s="59"/>
      <c r="K12" s="59"/>
      <c r="L12" s="59"/>
      <c r="M12" s="59"/>
      <c r="N12" s="59"/>
      <c r="O12" s="59"/>
      <c r="P12" s="59"/>
      <c r="Q12" s="59"/>
      <c r="R12" s="59"/>
      <c r="S12" s="59"/>
      <c r="T12" s="59"/>
      <c r="U12" s="59"/>
      <c r="V12" s="59"/>
      <c r="W12" s="59"/>
      <c r="X12" s="59"/>
      <c r="Y12" s="59"/>
      <c r="Z12" s="59"/>
    </row>
    <row r="13" spans="1:26" ht="12.75" customHeight="1" x14ac:dyDescent="0.25">
      <c r="A13" s="62" t="s">
        <v>318</v>
      </c>
      <c r="B13" s="63" t="s">
        <v>319</v>
      </c>
      <c r="C13" s="64" t="s">
        <v>320</v>
      </c>
      <c r="D13" s="61" t="s">
        <v>321</v>
      </c>
      <c r="E13" s="61" t="s">
        <v>322</v>
      </c>
      <c r="F13" s="64" t="s">
        <v>305</v>
      </c>
      <c r="G13" s="59"/>
      <c r="H13" s="59"/>
      <c r="I13" s="59"/>
      <c r="J13" s="59"/>
      <c r="K13" s="59"/>
      <c r="L13" s="59"/>
      <c r="M13" s="59"/>
      <c r="N13" s="59"/>
      <c r="O13" s="59"/>
      <c r="P13" s="59"/>
      <c r="Q13" s="59"/>
      <c r="R13" s="59"/>
      <c r="S13" s="59"/>
      <c r="T13" s="59"/>
      <c r="U13" s="59"/>
      <c r="V13" s="59"/>
      <c r="W13" s="59"/>
      <c r="X13" s="59"/>
      <c r="Y13" s="59"/>
      <c r="Z13" s="59"/>
    </row>
    <row r="14" spans="1:26" ht="12.75" customHeight="1" x14ac:dyDescent="0.25">
      <c r="A14" s="65" t="s">
        <v>323</v>
      </c>
      <c r="B14" s="66"/>
      <c r="C14" s="67">
        <v>0</v>
      </c>
      <c r="D14" s="68"/>
      <c r="E14" s="69"/>
      <c r="F14" s="70">
        <f t="shared" ref="F14:F26" si="0">SUM(C14:E14)</f>
        <v>0</v>
      </c>
      <c r="G14" s="59"/>
      <c r="H14" s="59"/>
      <c r="I14" s="59"/>
      <c r="J14" s="59"/>
      <c r="K14" s="59"/>
      <c r="L14" s="59"/>
      <c r="M14" s="59"/>
      <c r="N14" s="59"/>
      <c r="O14" s="59"/>
      <c r="P14" s="59"/>
      <c r="Q14" s="59"/>
      <c r="R14" s="59"/>
      <c r="S14" s="59"/>
      <c r="T14" s="59"/>
      <c r="U14" s="59"/>
      <c r="V14" s="59"/>
      <c r="W14" s="59"/>
      <c r="X14" s="59"/>
      <c r="Y14" s="59"/>
      <c r="Z14" s="59"/>
    </row>
    <row r="15" spans="1:26" ht="12.75" customHeight="1" x14ac:dyDescent="0.25">
      <c r="A15" s="65" t="s">
        <v>324</v>
      </c>
      <c r="B15" s="66"/>
      <c r="C15" s="67">
        <v>0</v>
      </c>
      <c r="D15" s="71"/>
      <c r="E15" s="72"/>
      <c r="F15" s="70">
        <f t="shared" si="0"/>
        <v>0</v>
      </c>
      <c r="G15" s="59"/>
      <c r="H15" s="59"/>
      <c r="I15" s="59"/>
      <c r="J15" s="59"/>
      <c r="K15" s="59"/>
      <c r="L15" s="59"/>
      <c r="M15" s="59"/>
      <c r="N15" s="59"/>
      <c r="O15" s="59"/>
      <c r="P15" s="59"/>
      <c r="Q15" s="59"/>
      <c r="R15" s="59"/>
      <c r="S15" s="59"/>
      <c r="T15" s="59"/>
      <c r="U15" s="59"/>
      <c r="V15" s="59"/>
      <c r="W15" s="59"/>
      <c r="X15" s="59"/>
      <c r="Y15" s="59"/>
      <c r="Z15" s="59"/>
    </row>
    <row r="16" spans="1:26" ht="12.75" customHeight="1" x14ac:dyDescent="0.25">
      <c r="A16" s="65" t="s">
        <v>325</v>
      </c>
      <c r="B16" s="66"/>
      <c r="C16" s="67">
        <v>0</v>
      </c>
      <c r="D16" s="71"/>
      <c r="E16" s="72"/>
      <c r="F16" s="70">
        <f t="shared" si="0"/>
        <v>0</v>
      </c>
      <c r="G16" s="59"/>
      <c r="H16" s="59"/>
      <c r="I16" s="59"/>
      <c r="J16" s="59"/>
      <c r="K16" s="59"/>
      <c r="L16" s="59"/>
      <c r="M16" s="59"/>
      <c r="N16" s="59"/>
      <c r="O16" s="59"/>
      <c r="P16" s="59"/>
      <c r="Q16" s="59"/>
      <c r="R16" s="59"/>
      <c r="S16" s="59"/>
      <c r="T16" s="59"/>
      <c r="U16" s="59"/>
      <c r="V16" s="59"/>
      <c r="W16" s="59"/>
      <c r="X16" s="59"/>
      <c r="Y16" s="59"/>
      <c r="Z16" s="59"/>
    </row>
    <row r="17" spans="1:26" ht="12.75" customHeight="1" x14ac:dyDescent="0.25">
      <c r="A17" s="65" t="s">
        <v>326</v>
      </c>
      <c r="B17" s="66"/>
      <c r="C17" s="67">
        <v>0</v>
      </c>
      <c r="D17" s="71"/>
      <c r="E17" s="72"/>
      <c r="F17" s="70">
        <f t="shared" si="0"/>
        <v>0</v>
      </c>
      <c r="G17" s="59"/>
      <c r="H17" s="59"/>
      <c r="I17" s="59"/>
      <c r="J17" s="59"/>
      <c r="K17" s="59"/>
      <c r="L17" s="59"/>
      <c r="M17" s="59"/>
      <c r="N17" s="59"/>
      <c r="O17" s="59"/>
      <c r="P17" s="59"/>
      <c r="Q17" s="59"/>
      <c r="R17" s="59"/>
      <c r="S17" s="59"/>
      <c r="T17" s="59"/>
      <c r="U17" s="59"/>
      <c r="V17" s="59"/>
      <c r="W17" s="59"/>
      <c r="X17" s="59"/>
      <c r="Y17" s="59"/>
      <c r="Z17" s="59"/>
    </row>
    <row r="18" spans="1:26" ht="12.75" customHeight="1" x14ac:dyDescent="0.25">
      <c r="A18" s="65" t="s">
        <v>327</v>
      </c>
      <c r="B18" s="66"/>
      <c r="C18" s="67">
        <v>0</v>
      </c>
      <c r="D18" s="71"/>
      <c r="E18" s="73"/>
      <c r="F18" s="70">
        <f t="shared" si="0"/>
        <v>0</v>
      </c>
      <c r="G18" s="59"/>
      <c r="H18" s="59"/>
      <c r="I18" s="59"/>
      <c r="J18" s="59"/>
      <c r="K18" s="59"/>
      <c r="L18" s="59"/>
      <c r="M18" s="59"/>
      <c r="N18" s="59"/>
      <c r="O18" s="59"/>
      <c r="P18" s="59"/>
      <c r="Q18" s="59"/>
      <c r="R18" s="59"/>
      <c r="S18" s="59"/>
      <c r="T18" s="59"/>
      <c r="U18" s="59"/>
      <c r="V18" s="59"/>
      <c r="W18" s="59"/>
      <c r="X18" s="59"/>
      <c r="Y18" s="59"/>
      <c r="Z18" s="59"/>
    </row>
    <row r="19" spans="1:26" ht="12.75" customHeight="1" x14ac:dyDescent="0.25">
      <c r="A19" s="74" t="s">
        <v>328</v>
      </c>
      <c r="B19" s="66"/>
      <c r="C19" s="71"/>
      <c r="D19" s="67">
        <v>0</v>
      </c>
      <c r="E19" s="67">
        <v>0</v>
      </c>
      <c r="F19" s="75">
        <f t="shared" si="0"/>
        <v>0</v>
      </c>
      <c r="G19" s="59"/>
      <c r="H19" s="59"/>
      <c r="I19" s="59"/>
      <c r="J19" s="59"/>
      <c r="K19" s="59"/>
      <c r="L19" s="59"/>
      <c r="M19" s="59"/>
      <c r="N19" s="59"/>
      <c r="O19" s="59"/>
      <c r="P19" s="59"/>
      <c r="Q19" s="59"/>
      <c r="R19" s="59"/>
      <c r="S19" s="59"/>
      <c r="T19" s="59"/>
      <c r="U19" s="59"/>
      <c r="V19" s="59"/>
      <c r="W19" s="59"/>
      <c r="X19" s="59"/>
      <c r="Y19" s="59"/>
      <c r="Z19" s="59"/>
    </row>
    <row r="20" spans="1:26" ht="12.75" customHeight="1" x14ac:dyDescent="0.25">
      <c r="A20" s="76" t="s">
        <v>329</v>
      </c>
      <c r="B20" s="66"/>
      <c r="C20" s="71"/>
      <c r="D20" s="67">
        <v>0</v>
      </c>
      <c r="E20" s="67">
        <v>0</v>
      </c>
      <c r="F20" s="70">
        <f t="shared" si="0"/>
        <v>0</v>
      </c>
      <c r="G20" s="59"/>
      <c r="H20" s="59"/>
      <c r="I20" s="59"/>
      <c r="J20" s="59"/>
      <c r="K20" s="59"/>
      <c r="L20" s="59"/>
      <c r="M20" s="59"/>
      <c r="N20" s="59"/>
      <c r="O20" s="59"/>
      <c r="P20" s="59"/>
      <c r="Q20" s="59"/>
      <c r="R20" s="59"/>
      <c r="S20" s="59"/>
      <c r="T20" s="59"/>
      <c r="U20" s="59"/>
      <c r="V20" s="59"/>
      <c r="W20" s="59"/>
      <c r="X20" s="59"/>
      <c r="Y20" s="59"/>
      <c r="Z20" s="59"/>
    </row>
    <row r="21" spans="1:26" ht="12.75" customHeight="1" x14ac:dyDescent="0.25">
      <c r="A21" s="76" t="s">
        <v>330</v>
      </c>
      <c r="B21" s="66"/>
      <c r="C21" s="71"/>
      <c r="D21" s="67">
        <v>0</v>
      </c>
      <c r="E21" s="67">
        <v>0</v>
      </c>
      <c r="F21" s="70">
        <f t="shared" si="0"/>
        <v>0</v>
      </c>
      <c r="G21" s="59"/>
      <c r="H21" s="59"/>
      <c r="I21" s="59"/>
      <c r="J21" s="59"/>
      <c r="K21" s="59"/>
      <c r="L21" s="59"/>
      <c r="M21" s="59"/>
      <c r="N21" s="59"/>
      <c r="O21" s="59"/>
      <c r="P21" s="59"/>
      <c r="Q21" s="59"/>
      <c r="R21" s="59"/>
      <c r="S21" s="59"/>
      <c r="T21" s="59"/>
      <c r="U21" s="59"/>
      <c r="V21" s="59"/>
      <c r="W21" s="59"/>
      <c r="X21" s="59"/>
      <c r="Y21" s="59"/>
      <c r="Z21" s="59"/>
    </row>
    <row r="22" spans="1:26" ht="12.75" customHeight="1" x14ac:dyDescent="0.25">
      <c r="A22" s="76" t="s">
        <v>331</v>
      </c>
      <c r="B22" s="66"/>
      <c r="C22" s="71"/>
      <c r="D22" s="67">
        <v>0</v>
      </c>
      <c r="E22" s="67">
        <v>0</v>
      </c>
      <c r="F22" s="70">
        <f t="shared" si="0"/>
        <v>0</v>
      </c>
      <c r="G22" s="59"/>
      <c r="H22" s="59"/>
      <c r="I22" s="59"/>
      <c r="J22" s="59"/>
      <c r="K22" s="59"/>
      <c r="L22" s="59"/>
      <c r="M22" s="59"/>
      <c r="N22" s="59"/>
      <c r="O22" s="59"/>
      <c r="P22" s="59"/>
      <c r="Q22" s="59"/>
      <c r="R22" s="59"/>
      <c r="S22" s="59"/>
      <c r="T22" s="59"/>
      <c r="U22" s="59"/>
      <c r="V22" s="59"/>
      <c r="W22" s="59"/>
      <c r="X22" s="59"/>
      <c r="Y22" s="59"/>
      <c r="Z22" s="59"/>
    </row>
    <row r="23" spans="1:26" ht="12.75" customHeight="1" x14ac:dyDescent="0.25">
      <c r="A23" s="76" t="s">
        <v>332</v>
      </c>
      <c r="B23" s="66"/>
      <c r="C23" s="71"/>
      <c r="D23" s="67">
        <v>0</v>
      </c>
      <c r="E23" s="67">
        <v>0</v>
      </c>
      <c r="F23" s="70">
        <f t="shared" si="0"/>
        <v>0</v>
      </c>
      <c r="G23" s="59"/>
      <c r="H23" s="59"/>
      <c r="I23" s="59"/>
      <c r="J23" s="59"/>
      <c r="K23" s="59"/>
      <c r="L23" s="59"/>
      <c r="M23" s="59"/>
      <c r="N23" s="59"/>
      <c r="O23" s="59"/>
      <c r="P23" s="59"/>
      <c r="Q23" s="59"/>
      <c r="R23" s="59"/>
      <c r="S23" s="59"/>
      <c r="T23" s="59"/>
      <c r="U23" s="59"/>
      <c r="V23" s="59"/>
      <c r="W23" s="59"/>
      <c r="X23" s="59"/>
      <c r="Y23" s="59"/>
      <c r="Z23" s="59"/>
    </row>
    <row r="24" spans="1:26" ht="12.75" customHeight="1" x14ac:dyDescent="0.25">
      <c r="A24" s="76" t="s">
        <v>333</v>
      </c>
      <c r="B24" s="66"/>
      <c r="C24" s="71"/>
      <c r="D24" s="67">
        <v>0</v>
      </c>
      <c r="E24" s="67">
        <v>0</v>
      </c>
      <c r="F24" s="70">
        <f t="shared" si="0"/>
        <v>0</v>
      </c>
      <c r="G24" s="59"/>
      <c r="H24" s="59"/>
      <c r="I24" s="59"/>
      <c r="J24" s="59"/>
      <c r="K24" s="59"/>
      <c r="L24" s="59"/>
      <c r="M24" s="59"/>
      <c r="N24" s="59"/>
      <c r="O24" s="59"/>
      <c r="P24" s="59"/>
      <c r="Q24" s="59"/>
      <c r="R24" s="59"/>
      <c r="S24" s="59"/>
      <c r="T24" s="59"/>
      <c r="U24" s="59"/>
      <c r="V24" s="59"/>
      <c r="W24" s="59"/>
      <c r="X24" s="59"/>
      <c r="Y24" s="59"/>
      <c r="Z24" s="59"/>
    </row>
    <row r="25" spans="1:26" ht="12.75" customHeight="1" x14ac:dyDescent="0.25">
      <c r="A25" s="76" t="s">
        <v>334</v>
      </c>
      <c r="B25" s="66"/>
      <c r="C25" s="71"/>
      <c r="D25" s="67">
        <v>0</v>
      </c>
      <c r="E25" s="67">
        <v>0</v>
      </c>
      <c r="F25" s="70">
        <f t="shared" si="0"/>
        <v>0</v>
      </c>
      <c r="G25" s="59"/>
      <c r="H25" s="59"/>
      <c r="I25" s="59"/>
      <c r="J25" s="59"/>
      <c r="K25" s="59"/>
      <c r="L25" s="59"/>
      <c r="M25" s="59"/>
      <c r="N25" s="59"/>
      <c r="O25" s="59"/>
      <c r="P25" s="59"/>
      <c r="Q25" s="59"/>
      <c r="R25" s="59"/>
      <c r="S25" s="59"/>
      <c r="T25" s="59"/>
      <c r="U25" s="59"/>
      <c r="V25" s="59"/>
      <c r="W25" s="59"/>
      <c r="X25" s="59"/>
      <c r="Y25" s="59"/>
      <c r="Z25" s="59"/>
    </row>
    <row r="26" spans="1:26" ht="12.75" customHeight="1" x14ac:dyDescent="0.25">
      <c r="A26" s="76" t="s">
        <v>335</v>
      </c>
      <c r="B26" s="66"/>
      <c r="C26" s="77"/>
      <c r="D26" s="67">
        <v>0</v>
      </c>
      <c r="E26" s="67">
        <v>0</v>
      </c>
      <c r="F26" s="70">
        <f t="shared" si="0"/>
        <v>0</v>
      </c>
      <c r="G26" s="59"/>
      <c r="H26" s="59"/>
      <c r="I26" s="59"/>
      <c r="J26" s="59"/>
      <c r="K26" s="59"/>
      <c r="L26" s="59"/>
      <c r="M26" s="59"/>
      <c r="N26" s="59"/>
      <c r="O26" s="59"/>
      <c r="P26" s="59"/>
      <c r="Q26" s="59"/>
      <c r="R26" s="59"/>
      <c r="S26" s="59"/>
      <c r="T26" s="59"/>
      <c r="U26" s="59"/>
      <c r="V26" s="59"/>
      <c r="W26" s="59"/>
      <c r="X26" s="59"/>
      <c r="Y26" s="59"/>
      <c r="Z26" s="59"/>
    </row>
    <row r="27" spans="1:26" ht="12.75" customHeight="1" x14ac:dyDescent="0.25">
      <c r="A27" s="78" t="s">
        <v>336</v>
      </c>
      <c r="B27" s="79"/>
      <c r="C27" s="80">
        <f t="shared" ref="C27:F27" si="1">SUM(C14:C26)</f>
        <v>0</v>
      </c>
      <c r="D27" s="80">
        <f t="shared" si="1"/>
        <v>0</v>
      </c>
      <c r="E27" s="80">
        <f t="shared" si="1"/>
        <v>0</v>
      </c>
      <c r="F27" s="80">
        <f t="shared" si="1"/>
        <v>0</v>
      </c>
      <c r="G27" s="59"/>
      <c r="H27" s="59"/>
      <c r="I27" s="59"/>
      <c r="J27" s="59"/>
      <c r="K27" s="59"/>
      <c r="L27" s="59"/>
      <c r="M27" s="59"/>
      <c r="N27" s="59"/>
      <c r="O27" s="59"/>
      <c r="P27" s="59"/>
      <c r="Q27" s="59"/>
      <c r="R27" s="59"/>
      <c r="S27" s="59"/>
      <c r="T27" s="59"/>
      <c r="U27" s="59"/>
      <c r="V27" s="59"/>
      <c r="W27" s="59"/>
      <c r="X27" s="59"/>
      <c r="Y27" s="59"/>
      <c r="Z27" s="59"/>
    </row>
    <row r="28" spans="1:26" ht="12.75" hidden="1" customHeight="1" x14ac:dyDescent="0.25">
      <c r="A28" s="81"/>
      <c r="B28" s="63"/>
      <c r="C28" s="82"/>
      <c r="D28" s="82"/>
      <c r="E28" s="82"/>
      <c r="F28" s="82"/>
      <c r="G28" s="59"/>
      <c r="H28" s="59"/>
      <c r="I28" s="59"/>
      <c r="J28" s="59"/>
      <c r="K28" s="59"/>
      <c r="L28" s="59"/>
      <c r="M28" s="59"/>
      <c r="N28" s="59"/>
      <c r="O28" s="59"/>
      <c r="P28" s="59"/>
      <c r="Q28" s="59"/>
      <c r="R28" s="59"/>
      <c r="S28" s="59"/>
      <c r="T28" s="59"/>
      <c r="U28" s="59"/>
      <c r="V28" s="59"/>
      <c r="W28" s="59"/>
      <c r="X28" s="59"/>
      <c r="Y28" s="59"/>
      <c r="Z28" s="59"/>
    </row>
    <row r="29" spans="1:26" ht="12.75" hidden="1" customHeight="1" x14ac:dyDescent="0.25">
      <c r="A29" s="62" t="s">
        <v>337</v>
      </c>
      <c r="B29" s="61"/>
      <c r="C29" s="61" t="s">
        <v>320</v>
      </c>
      <c r="D29" s="61" t="s">
        <v>321</v>
      </c>
      <c r="E29" s="61" t="s">
        <v>322</v>
      </c>
      <c r="F29" s="64" t="s">
        <v>305</v>
      </c>
      <c r="G29" s="59"/>
      <c r="H29" s="59"/>
      <c r="I29" s="59"/>
      <c r="J29" s="59"/>
      <c r="K29" s="59"/>
      <c r="L29" s="59"/>
      <c r="M29" s="59"/>
      <c r="N29" s="59"/>
      <c r="O29" s="59"/>
      <c r="P29" s="59"/>
      <c r="Q29" s="59"/>
      <c r="R29" s="59"/>
      <c r="S29" s="59"/>
      <c r="T29" s="59"/>
      <c r="U29" s="59"/>
      <c r="V29" s="59"/>
      <c r="W29" s="59"/>
      <c r="X29" s="59"/>
      <c r="Y29" s="59"/>
      <c r="Z29" s="59"/>
    </row>
    <row r="30" spans="1:26" ht="12.75" hidden="1" customHeight="1" x14ac:dyDescent="0.25">
      <c r="A30" s="65" t="s">
        <v>323</v>
      </c>
      <c r="B30" s="83"/>
      <c r="C30" s="67">
        <v>0</v>
      </c>
      <c r="D30" s="68"/>
      <c r="E30" s="68"/>
      <c r="F30" s="70">
        <f t="shared" ref="F30:F35" si="2">SUM(C30:E30)</f>
        <v>0</v>
      </c>
      <c r="G30" s="59"/>
      <c r="H30" s="59"/>
      <c r="I30" s="59"/>
      <c r="J30" s="59"/>
      <c r="K30" s="59"/>
      <c r="L30" s="59"/>
      <c r="M30" s="59"/>
      <c r="N30" s="59"/>
      <c r="O30" s="59"/>
      <c r="P30" s="59"/>
      <c r="Q30" s="59"/>
      <c r="R30" s="59"/>
      <c r="S30" s="59"/>
      <c r="T30" s="59"/>
      <c r="U30" s="59"/>
      <c r="V30" s="59"/>
      <c r="W30" s="59"/>
      <c r="X30" s="59"/>
      <c r="Y30" s="59"/>
      <c r="Z30" s="59"/>
    </row>
    <row r="31" spans="1:26" ht="12.75" hidden="1" customHeight="1" x14ac:dyDescent="0.25">
      <c r="A31" s="65" t="s">
        <v>324</v>
      </c>
      <c r="B31" s="71"/>
      <c r="C31" s="67">
        <v>0</v>
      </c>
      <c r="D31" s="71"/>
      <c r="E31" s="71"/>
      <c r="F31" s="70">
        <f t="shared" si="2"/>
        <v>0</v>
      </c>
      <c r="G31" s="59"/>
      <c r="H31" s="59"/>
      <c r="I31" s="59"/>
      <c r="J31" s="59"/>
      <c r="K31" s="59"/>
      <c r="L31" s="59"/>
      <c r="M31" s="59"/>
      <c r="N31" s="59"/>
      <c r="O31" s="59"/>
      <c r="P31" s="59"/>
      <c r="Q31" s="59"/>
      <c r="R31" s="59"/>
      <c r="S31" s="59"/>
      <c r="T31" s="59"/>
      <c r="U31" s="59"/>
      <c r="V31" s="59"/>
      <c r="W31" s="59"/>
      <c r="X31" s="59"/>
      <c r="Y31" s="59"/>
      <c r="Z31" s="59"/>
    </row>
    <row r="32" spans="1:26" ht="12.75" hidden="1" customHeight="1" x14ac:dyDescent="0.25">
      <c r="A32" s="65" t="s">
        <v>325</v>
      </c>
      <c r="B32" s="71"/>
      <c r="C32" s="67">
        <v>0</v>
      </c>
      <c r="D32" s="71"/>
      <c r="E32" s="71"/>
      <c r="F32" s="70">
        <f t="shared" si="2"/>
        <v>0</v>
      </c>
      <c r="G32" s="59"/>
      <c r="H32" s="59"/>
      <c r="I32" s="59"/>
      <c r="J32" s="59"/>
      <c r="K32" s="59"/>
      <c r="L32" s="59"/>
      <c r="M32" s="59"/>
      <c r="N32" s="59"/>
      <c r="O32" s="59"/>
      <c r="P32" s="59"/>
      <c r="Q32" s="59"/>
      <c r="R32" s="59"/>
      <c r="S32" s="59"/>
      <c r="T32" s="59"/>
      <c r="U32" s="59"/>
      <c r="V32" s="59"/>
      <c r="W32" s="59"/>
      <c r="X32" s="59"/>
      <c r="Y32" s="59"/>
      <c r="Z32" s="59"/>
    </row>
    <row r="33" spans="1:26" ht="12.75" hidden="1" customHeight="1" x14ac:dyDescent="0.25">
      <c r="A33" s="65" t="s">
        <v>338</v>
      </c>
      <c r="B33" s="71"/>
      <c r="C33" s="67">
        <v>0</v>
      </c>
      <c r="D33" s="71"/>
      <c r="E33" s="71"/>
      <c r="F33" s="70">
        <f t="shared" si="2"/>
        <v>0</v>
      </c>
      <c r="G33" s="59"/>
      <c r="H33" s="59"/>
      <c r="I33" s="59"/>
      <c r="J33" s="59"/>
      <c r="K33" s="59"/>
      <c r="L33" s="59"/>
      <c r="M33" s="59"/>
      <c r="N33" s="59"/>
      <c r="O33" s="59"/>
      <c r="P33" s="59"/>
      <c r="Q33" s="59"/>
      <c r="R33" s="59"/>
      <c r="S33" s="59"/>
      <c r="T33" s="59"/>
      <c r="U33" s="59"/>
      <c r="V33" s="59"/>
      <c r="W33" s="59"/>
      <c r="X33" s="59"/>
      <c r="Y33" s="59"/>
      <c r="Z33" s="59"/>
    </row>
    <row r="34" spans="1:26" ht="12.75" hidden="1" customHeight="1" x14ac:dyDescent="0.25">
      <c r="A34" s="76" t="s">
        <v>339</v>
      </c>
      <c r="B34" s="71"/>
      <c r="C34" s="67">
        <v>0</v>
      </c>
      <c r="D34" s="67">
        <v>0</v>
      </c>
      <c r="E34" s="67">
        <v>0</v>
      </c>
      <c r="F34" s="70">
        <f t="shared" si="2"/>
        <v>0</v>
      </c>
      <c r="G34" s="59"/>
      <c r="H34" s="59"/>
      <c r="I34" s="59"/>
      <c r="J34" s="59"/>
      <c r="K34" s="59"/>
      <c r="L34" s="59"/>
      <c r="M34" s="59"/>
      <c r="N34" s="59"/>
      <c r="O34" s="59"/>
      <c r="P34" s="59"/>
      <c r="Q34" s="59"/>
      <c r="R34" s="59"/>
      <c r="S34" s="59"/>
      <c r="T34" s="59"/>
      <c r="U34" s="59"/>
      <c r="V34" s="59"/>
      <c r="W34" s="59"/>
      <c r="X34" s="59"/>
      <c r="Y34" s="59"/>
      <c r="Z34" s="59"/>
    </row>
    <row r="35" spans="1:26" ht="12.75" hidden="1" customHeight="1" x14ac:dyDescent="0.25">
      <c r="A35" s="76" t="s">
        <v>339</v>
      </c>
      <c r="B35" s="84"/>
      <c r="C35" s="85">
        <v>0</v>
      </c>
      <c r="D35" s="67">
        <v>0</v>
      </c>
      <c r="E35" s="67">
        <v>0</v>
      </c>
      <c r="F35" s="70">
        <f t="shared" si="2"/>
        <v>0</v>
      </c>
      <c r="G35" s="59"/>
      <c r="H35" s="59"/>
      <c r="I35" s="59"/>
      <c r="J35" s="59"/>
      <c r="K35" s="59"/>
      <c r="L35" s="59"/>
      <c r="M35" s="59"/>
      <c r="N35" s="59"/>
      <c r="O35" s="59"/>
      <c r="P35" s="59"/>
      <c r="Q35" s="59"/>
      <c r="R35" s="59"/>
      <c r="S35" s="59"/>
      <c r="T35" s="59"/>
      <c r="U35" s="59"/>
      <c r="V35" s="59"/>
      <c r="W35" s="59"/>
      <c r="X35" s="59"/>
      <c r="Y35" s="59"/>
      <c r="Z35" s="59"/>
    </row>
    <row r="36" spans="1:26" ht="12.75" hidden="1" customHeight="1" x14ac:dyDescent="0.25">
      <c r="A36" s="86" t="s">
        <v>340</v>
      </c>
      <c r="B36" s="79"/>
      <c r="C36" s="80">
        <f t="shared" ref="C36:F36" si="3">SUM(C30:C35)</f>
        <v>0</v>
      </c>
      <c r="D36" s="80">
        <f t="shared" si="3"/>
        <v>0</v>
      </c>
      <c r="E36" s="80">
        <f t="shared" si="3"/>
        <v>0</v>
      </c>
      <c r="F36" s="80">
        <f t="shared" si="3"/>
        <v>0</v>
      </c>
      <c r="G36" s="59"/>
      <c r="H36" s="59"/>
      <c r="I36" s="59"/>
      <c r="J36" s="59"/>
      <c r="K36" s="59"/>
      <c r="L36" s="59"/>
      <c r="M36" s="59"/>
      <c r="N36" s="59"/>
      <c r="O36" s="59"/>
      <c r="P36" s="59"/>
      <c r="Q36" s="59"/>
      <c r="R36" s="59"/>
      <c r="S36" s="59"/>
      <c r="T36" s="59"/>
      <c r="U36" s="59"/>
      <c r="V36" s="59"/>
      <c r="W36" s="59"/>
      <c r="X36" s="59"/>
      <c r="Y36" s="59"/>
      <c r="Z36" s="59"/>
    </row>
    <row r="37" spans="1:26" ht="12.75" customHeight="1" x14ac:dyDescent="0.25">
      <c r="A37" s="81"/>
      <c r="B37" s="61"/>
      <c r="C37" s="87">
        <v>0</v>
      </c>
      <c r="D37" s="87">
        <v>0</v>
      </c>
      <c r="E37" s="87">
        <v>0</v>
      </c>
      <c r="F37" s="87">
        <v>0</v>
      </c>
      <c r="G37" s="59"/>
      <c r="H37" s="59"/>
      <c r="I37" s="59"/>
      <c r="J37" s="59"/>
      <c r="K37" s="59"/>
      <c r="L37" s="59"/>
      <c r="M37" s="59"/>
      <c r="N37" s="59"/>
      <c r="O37" s="59"/>
      <c r="P37" s="59"/>
      <c r="Q37" s="59"/>
      <c r="R37" s="59"/>
      <c r="S37" s="59"/>
      <c r="T37" s="59"/>
      <c r="U37" s="59"/>
      <c r="V37" s="59"/>
      <c r="W37" s="59"/>
      <c r="X37" s="59"/>
      <c r="Y37" s="59"/>
      <c r="Z37" s="59"/>
    </row>
    <row r="38" spans="1:26" ht="12.75" customHeight="1" x14ac:dyDescent="0.25">
      <c r="A38" s="88" t="s">
        <v>341</v>
      </c>
      <c r="B38" s="89"/>
      <c r="C38" s="90">
        <f t="shared" ref="C38:E38" si="4">C27+C36</f>
        <v>0</v>
      </c>
      <c r="D38" s="90">
        <f t="shared" si="4"/>
        <v>0</v>
      </c>
      <c r="E38" s="90">
        <f t="shared" si="4"/>
        <v>0</v>
      </c>
      <c r="F38" s="91">
        <f>F27</f>
        <v>0</v>
      </c>
      <c r="G38" s="59"/>
      <c r="H38" s="59"/>
      <c r="I38" s="59"/>
      <c r="J38" s="59"/>
      <c r="K38" s="59"/>
      <c r="L38" s="59"/>
      <c r="M38" s="59"/>
      <c r="N38" s="59"/>
      <c r="O38" s="59"/>
      <c r="P38" s="59"/>
      <c r="Q38" s="59"/>
      <c r="R38" s="59"/>
      <c r="S38" s="59"/>
      <c r="T38" s="59"/>
      <c r="U38" s="59"/>
      <c r="V38" s="59"/>
      <c r="W38" s="59"/>
      <c r="X38" s="59"/>
      <c r="Y38" s="59"/>
      <c r="Z38" s="59"/>
    </row>
    <row r="39" spans="1:26" ht="12.75" customHeight="1" x14ac:dyDescent="0.25">
      <c r="A39" s="81"/>
      <c r="B39" s="92"/>
      <c r="C39" s="82"/>
      <c r="D39" s="82"/>
      <c r="E39" s="82"/>
      <c r="F39" s="82"/>
      <c r="G39" s="59"/>
      <c r="H39" s="59"/>
      <c r="I39" s="59"/>
      <c r="J39" s="59"/>
      <c r="K39" s="59"/>
      <c r="L39" s="59"/>
      <c r="M39" s="59"/>
      <c r="N39" s="59"/>
      <c r="O39" s="59"/>
      <c r="P39" s="59"/>
      <c r="Q39" s="59"/>
      <c r="R39" s="59"/>
      <c r="S39" s="59"/>
      <c r="T39" s="59"/>
      <c r="U39" s="59"/>
      <c r="V39" s="59"/>
      <c r="W39" s="59"/>
      <c r="X39" s="59"/>
      <c r="Y39" s="59"/>
      <c r="Z39" s="59"/>
    </row>
    <row r="40" spans="1:26" ht="12.75" customHeight="1" x14ac:dyDescent="0.25">
      <c r="A40" s="62" t="s">
        <v>342</v>
      </c>
      <c r="B40" s="82"/>
      <c r="C40" s="82"/>
      <c r="D40" s="93"/>
      <c r="E40" s="93"/>
      <c r="F40" s="93"/>
      <c r="G40" s="59"/>
      <c r="H40" s="59"/>
      <c r="I40" s="59"/>
      <c r="J40" s="59"/>
      <c r="K40" s="59"/>
      <c r="L40" s="59"/>
      <c r="M40" s="59"/>
      <c r="N40" s="59"/>
      <c r="O40" s="59"/>
      <c r="P40" s="59"/>
      <c r="Q40" s="59"/>
      <c r="R40" s="59"/>
      <c r="S40" s="59"/>
      <c r="T40" s="59"/>
      <c r="U40" s="59"/>
      <c r="V40" s="59"/>
      <c r="W40" s="59"/>
      <c r="X40" s="59"/>
      <c r="Y40" s="59"/>
      <c r="Z40" s="59"/>
    </row>
    <row r="41" spans="1:26" ht="12.75" customHeight="1" x14ac:dyDescent="0.25">
      <c r="A41" s="62" t="s">
        <v>343</v>
      </c>
      <c r="B41" s="78"/>
      <c r="C41" s="61" t="s">
        <v>320</v>
      </c>
      <c r="D41" s="61" t="s">
        <v>321</v>
      </c>
      <c r="E41" s="61" t="s">
        <v>322</v>
      </c>
      <c r="F41" s="64" t="s">
        <v>305</v>
      </c>
      <c r="G41" s="59"/>
      <c r="H41" s="59"/>
      <c r="I41" s="59"/>
      <c r="J41" s="59"/>
      <c r="K41" s="59"/>
      <c r="L41" s="59"/>
      <c r="M41" s="59"/>
      <c r="N41" s="59"/>
      <c r="O41" s="59"/>
      <c r="P41" s="59"/>
      <c r="Q41" s="59"/>
      <c r="R41" s="59"/>
      <c r="S41" s="59"/>
      <c r="T41" s="59"/>
      <c r="U41" s="59"/>
      <c r="V41" s="59"/>
      <c r="W41" s="59"/>
      <c r="X41" s="59"/>
      <c r="Y41" s="59"/>
      <c r="Z41" s="59"/>
    </row>
    <row r="42" spans="1:26" ht="12.75" customHeight="1" x14ac:dyDescent="0.25">
      <c r="A42" s="94" t="s">
        <v>344</v>
      </c>
      <c r="B42" s="95"/>
      <c r="C42" s="96">
        <v>0</v>
      </c>
      <c r="D42" s="67">
        <v>0</v>
      </c>
      <c r="E42" s="67">
        <v>0</v>
      </c>
      <c r="F42" s="70">
        <f t="shared" ref="F42:F59" si="5">SUM(C42:E42)</f>
        <v>0</v>
      </c>
      <c r="G42" s="59"/>
      <c r="H42" s="59"/>
      <c r="I42" s="59"/>
      <c r="J42" s="59"/>
      <c r="K42" s="59"/>
      <c r="L42" s="59"/>
      <c r="M42" s="59"/>
      <c r="N42" s="59"/>
      <c r="O42" s="59"/>
      <c r="P42" s="59"/>
      <c r="Q42" s="59"/>
      <c r="R42" s="59"/>
      <c r="S42" s="59"/>
      <c r="T42" s="59"/>
      <c r="U42" s="59"/>
      <c r="V42" s="59"/>
      <c r="W42" s="59"/>
      <c r="X42" s="59"/>
      <c r="Y42" s="59"/>
      <c r="Z42" s="59"/>
    </row>
    <row r="43" spans="1:26" ht="12.75" customHeight="1" x14ac:dyDescent="0.25">
      <c r="A43" s="94" t="s">
        <v>345</v>
      </c>
      <c r="B43" s="95"/>
      <c r="C43" s="96">
        <v>0</v>
      </c>
      <c r="D43" s="67">
        <v>0</v>
      </c>
      <c r="E43" s="67">
        <v>0</v>
      </c>
      <c r="F43" s="70">
        <f t="shared" si="5"/>
        <v>0</v>
      </c>
      <c r="G43" s="59"/>
      <c r="H43" s="59"/>
      <c r="I43" s="59"/>
      <c r="J43" s="59"/>
      <c r="K43" s="59"/>
      <c r="L43" s="59"/>
      <c r="M43" s="59"/>
      <c r="N43" s="59"/>
      <c r="O43" s="59"/>
      <c r="P43" s="59"/>
      <c r="Q43" s="59"/>
      <c r="R43" s="59"/>
      <c r="S43" s="59"/>
      <c r="T43" s="59"/>
      <c r="U43" s="59"/>
      <c r="V43" s="59"/>
      <c r="W43" s="59"/>
      <c r="X43" s="59"/>
      <c r="Y43" s="59"/>
      <c r="Z43" s="59"/>
    </row>
    <row r="44" spans="1:26" ht="12.75" customHeight="1" x14ac:dyDescent="0.25">
      <c r="A44" s="94" t="s">
        <v>346</v>
      </c>
      <c r="B44" s="95"/>
      <c r="C44" s="96">
        <v>0</v>
      </c>
      <c r="D44" s="67">
        <v>0</v>
      </c>
      <c r="E44" s="67">
        <v>0</v>
      </c>
      <c r="F44" s="70">
        <f t="shared" si="5"/>
        <v>0</v>
      </c>
      <c r="G44" s="59"/>
      <c r="H44" s="59"/>
      <c r="I44" s="59"/>
      <c r="J44" s="59"/>
      <c r="K44" s="59"/>
      <c r="L44" s="59"/>
      <c r="M44" s="59"/>
      <c r="N44" s="59"/>
      <c r="O44" s="59"/>
      <c r="P44" s="59"/>
      <c r="Q44" s="59"/>
      <c r="R44" s="59"/>
      <c r="S44" s="59"/>
      <c r="T44" s="59"/>
      <c r="U44" s="59"/>
      <c r="V44" s="59"/>
      <c r="W44" s="59"/>
      <c r="X44" s="59"/>
      <c r="Y44" s="59"/>
      <c r="Z44" s="59"/>
    </row>
    <row r="45" spans="1:26" ht="12.75" customHeight="1" x14ac:dyDescent="0.25">
      <c r="A45" s="94" t="s">
        <v>347</v>
      </c>
      <c r="B45" s="95"/>
      <c r="C45" s="96">
        <v>0</v>
      </c>
      <c r="D45" s="67">
        <v>0</v>
      </c>
      <c r="E45" s="67">
        <v>0</v>
      </c>
      <c r="F45" s="70">
        <f t="shared" si="5"/>
        <v>0</v>
      </c>
      <c r="G45" s="59"/>
      <c r="H45" s="59"/>
      <c r="I45" s="59"/>
      <c r="J45" s="59"/>
      <c r="K45" s="59"/>
      <c r="L45" s="59"/>
      <c r="M45" s="59"/>
      <c r="N45" s="59"/>
      <c r="O45" s="59"/>
      <c r="P45" s="59"/>
      <c r="Q45" s="59"/>
      <c r="R45" s="59"/>
      <c r="S45" s="59"/>
      <c r="T45" s="59"/>
      <c r="U45" s="59"/>
      <c r="V45" s="59"/>
      <c r="W45" s="59"/>
      <c r="X45" s="59"/>
      <c r="Y45" s="59"/>
      <c r="Z45" s="59"/>
    </row>
    <row r="46" spans="1:26" ht="12.75" customHeight="1" x14ac:dyDescent="0.25">
      <c r="A46" s="94" t="s">
        <v>348</v>
      </c>
      <c r="B46" s="95"/>
      <c r="C46" s="96">
        <v>0</v>
      </c>
      <c r="D46" s="67">
        <v>0</v>
      </c>
      <c r="E46" s="67">
        <v>0</v>
      </c>
      <c r="F46" s="70">
        <f t="shared" si="5"/>
        <v>0</v>
      </c>
      <c r="G46" s="59"/>
      <c r="H46" s="59"/>
      <c r="I46" s="59"/>
      <c r="J46" s="59"/>
      <c r="K46" s="59"/>
      <c r="L46" s="59"/>
      <c r="M46" s="59"/>
      <c r="N46" s="59"/>
      <c r="O46" s="59"/>
      <c r="P46" s="59"/>
      <c r="Q46" s="59"/>
      <c r="R46" s="59"/>
      <c r="S46" s="59"/>
      <c r="T46" s="59"/>
      <c r="U46" s="59"/>
      <c r="V46" s="59"/>
      <c r="W46" s="59"/>
      <c r="X46" s="59"/>
      <c r="Y46" s="59"/>
      <c r="Z46" s="59"/>
    </row>
    <row r="47" spans="1:26" ht="12.75" customHeight="1" x14ac:dyDescent="0.25">
      <c r="A47" s="97" t="s">
        <v>349</v>
      </c>
      <c r="B47" s="95"/>
      <c r="C47" s="96">
        <v>0</v>
      </c>
      <c r="D47" s="67">
        <v>0</v>
      </c>
      <c r="E47" s="67">
        <v>0</v>
      </c>
      <c r="F47" s="70">
        <f t="shared" si="5"/>
        <v>0</v>
      </c>
      <c r="G47" s="59"/>
      <c r="H47" s="59"/>
      <c r="I47" s="59"/>
      <c r="J47" s="59"/>
      <c r="K47" s="59"/>
      <c r="L47" s="59"/>
      <c r="M47" s="59"/>
      <c r="N47" s="59"/>
      <c r="O47" s="59"/>
      <c r="P47" s="59"/>
      <c r="Q47" s="59"/>
      <c r="R47" s="59"/>
      <c r="S47" s="59"/>
      <c r="T47" s="59"/>
      <c r="U47" s="59"/>
      <c r="V47" s="59"/>
      <c r="W47" s="59"/>
      <c r="X47" s="59"/>
      <c r="Y47" s="59"/>
      <c r="Z47" s="59"/>
    </row>
    <row r="48" spans="1:26" ht="12.75" customHeight="1" x14ac:dyDescent="0.25">
      <c r="A48" s="98" t="s">
        <v>339</v>
      </c>
      <c r="B48" s="95"/>
      <c r="C48" s="96">
        <v>0</v>
      </c>
      <c r="D48" s="67">
        <v>0</v>
      </c>
      <c r="E48" s="67">
        <v>0</v>
      </c>
      <c r="F48" s="70">
        <f t="shared" si="5"/>
        <v>0</v>
      </c>
      <c r="G48" s="59"/>
      <c r="H48" s="59"/>
      <c r="I48" s="59"/>
      <c r="J48" s="59"/>
      <c r="K48" s="59"/>
      <c r="L48" s="59"/>
      <c r="M48" s="59"/>
      <c r="N48" s="59"/>
      <c r="O48" s="59"/>
      <c r="P48" s="59"/>
      <c r="Q48" s="59"/>
      <c r="R48" s="59"/>
      <c r="S48" s="59"/>
      <c r="T48" s="59"/>
      <c r="U48" s="59"/>
      <c r="V48" s="59"/>
      <c r="W48" s="59"/>
      <c r="X48" s="59"/>
      <c r="Y48" s="59"/>
      <c r="Z48" s="59"/>
    </row>
    <row r="49" spans="1:26" ht="12.75" customHeight="1" x14ac:dyDescent="0.25">
      <c r="A49" s="99" t="s">
        <v>350</v>
      </c>
      <c r="B49" s="95"/>
      <c r="C49" s="96">
        <v>0</v>
      </c>
      <c r="D49" s="67">
        <v>0</v>
      </c>
      <c r="E49" s="67">
        <v>0</v>
      </c>
      <c r="F49" s="70">
        <f t="shared" si="5"/>
        <v>0</v>
      </c>
      <c r="G49" s="59"/>
      <c r="H49" s="59"/>
      <c r="I49" s="59"/>
      <c r="J49" s="59"/>
      <c r="K49" s="59"/>
      <c r="L49" s="59"/>
      <c r="M49" s="59"/>
      <c r="N49" s="59"/>
      <c r="O49" s="59"/>
      <c r="P49" s="59"/>
      <c r="Q49" s="59"/>
      <c r="R49" s="59"/>
      <c r="S49" s="59"/>
      <c r="T49" s="59"/>
      <c r="U49" s="59"/>
      <c r="V49" s="59"/>
      <c r="W49" s="59"/>
      <c r="X49" s="59"/>
      <c r="Y49" s="59"/>
      <c r="Z49" s="59"/>
    </row>
    <row r="50" spans="1:26" ht="12.75" customHeight="1" x14ac:dyDescent="0.25">
      <c r="A50" s="94" t="s">
        <v>351</v>
      </c>
      <c r="B50" s="95"/>
      <c r="C50" s="96">
        <v>0</v>
      </c>
      <c r="D50" s="67">
        <v>0</v>
      </c>
      <c r="E50" s="67">
        <v>0</v>
      </c>
      <c r="F50" s="70">
        <f t="shared" si="5"/>
        <v>0</v>
      </c>
      <c r="G50" s="59"/>
      <c r="H50" s="59"/>
      <c r="I50" s="59"/>
      <c r="J50" s="59"/>
      <c r="K50" s="59"/>
      <c r="L50" s="59"/>
      <c r="M50" s="59"/>
      <c r="N50" s="59"/>
      <c r="O50" s="59"/>
      <c r="P50" s="59"/>
      <c r="Q50" s="59"/>
      <c r="R50" s="59"/>
      <c r="S50" s="59"/>
      <c r="T50" s="59"/>
      <c r="U50" s="59"/>
      <c r="V50" s="59"/>
      <c r="W50" s="59"/>
      <c r="X50" s="59"/>
      <c r="Y50" s="59"/>
      <c r="Z50" s="59"/>
    </row>
    <row r="51" spans="1:26" ht="12.75" customHeight="1" x14ac:dyDescent="0.25">
      <c r="A51" s="98" t="s">
        <v>352</v>
      </c>
      <c r="B51" s="95"/>
      <c r="C51" s="96">
        <v>0</v>
      </c>
      <c r="D51" s="67">
        <v>0</v>
      </c>
      <c r="E51" s="67">
        <v>0</v>
      </c>
      <c r="F51" s="70">
        <f t="shared" si="5"/>
        <v>0</v>
      </c>
      <c r="G51" s="59"/>
      <c r="H51" s="59"/>
      <c r="I51" s="59"/>
      <c r="J51" s="59"/>
      <c r="K51" s="59"/>
      <c r="L51" s="59"/>
      <c r="M51" s="59"/>
      <c r="N51" s="59"/>
      <c r="O51" s="59"/>
      <c r="P51" s="59"/>
      <c r="Q51" s="59"/>
      <c r="R51" s="59"/>
      <c r="S51" s="59"/>
      <c r="T51" s="59"/>
      <c r="U51" s="59"/>
      <c r="V51" s="59"/>
      <c r="W51" s="59"/>
      <c r="X51" s="59"/>
      <c r="Y51" s="59"/>
      <c r="Z51" s="59"/>
    </row>
    <row r="52" spans="1:26" ht="12.75" customHeight="1" x14ac:dyDescent="0.25">
      <c r="A52" s="98" t="s">
        <v>352</v>
      </c>
      <c r="B52" s="95"/>
      <c r="C52" s="96">
        <v>0</v>
      </c>
      <c r="D52" s="67">
        <v>0</v>
      </c>
      <c r="E52" s="67">
        <v>0</v>
      </c>
      <c r="F52" s="70">
        <f t="shared" si="5"/>
        <v>0</v>
      </c>
      <c r="G52" s="59"/>
      <c r="H52" s="59"/>
      <c r="I52" s="59"/>
      <c r="J52" s="59"/>
      <c r="K52" s="59"/>
      <c r="L52" s="59"/>
      <c r="M52" s="59"/>
      <c r="N52" s="59"/>
      <c r="O52" s="59"/>
      <c r="P52" s="59"/>
      <c r="Q52" s="59"/>
      <c r="R52" s="59"/>
      <c r="S52" s="59"/>
      <c r="T52" s="59"/>
      <c r="U52" s="59"/>
      <c r="V52" s="59"/>
      <c r="W52" s="59"/>
      <c r="X52" s="59"/>
      <c r="Y52" s="59"/>
      <c r="Z52" s="59"/>
    </row>
    <row r="53" spans="1:26" ht="12.75" customHeight="1" x14ac:dyDescent="0.25">
      <c r="A53" s="98" t="s">
        <v>353</v>
      </c>
      <c r="B53" s="95"/>
      <c r="C53" s="96">
        <v>0</v>
      </c>
      <c r="D53" s="67">
        <v>0</v>
      </c>
      <c r="E53" s="67">
        <v>0</v>
      </c>
      <c r="F53" s="70">
        <f t="shared" si="5"/>
        <v>0</v>
      </c>
      <c r="G53" s="59"/>
      <c r="H53" s="59"/>
      <c r="I53" s="59"/>
      <c r="J53" s="59"/>
      <c r="K53" s="59"/>
      <c r="L53" s="59"/>
      <c r="M53" s="59"/>
      <c r="N53" s="59"/>
      <c r="O53" s="59"/>
      <c r="P53" s="59"/>
      <c r="Q53" s="59"/>
      <c r="R53" s="59"/>
      <c r="S53" s="59"/>
      <c r="T53" s="59"/>
      <c r="U53" s="59"/>
      <c r="V53" s="59"/>
      <c r="W53" s="59"/>
      <c r="X53" s="59"/>
      <c r="Y53" s="59"/>
      <c r="Z53" s="59"/>
    </row>
    <row r="54" spans="1:26" ht="12.75" customHeight="1" x14ac:dyDescent="0.25">
      <c r="A54" s="94" t="s">
        <v>354</v>
      </c>
      <c r="B54" s="95"/>
      <c r="C54" s="96">
        <v>0</v>
      </c>
      <c r="D54" s="67">
        <v>0</v>
      </c>
      <c r="E54" s="67">
        <v>0</v>
      </c>
      <c r="F54" s="70">
        <f t="shared" si="5"/>
        <v>0</v>
      </c>
      <c r="G54" s="59"/>
      <c r="H54" s="59"/>
      <c r="I54" s="59"/>
      <c r="J54" s="59"/>
      <c r="K54" s="59"/>
      <c r="L54" s="59"/>
      <c r="M54" s="59"/>
      <c r="N54" s="59"/>
      <c r="O54" s="59"/>
      <c r="P54" s="59"/>
      <c r="Q54" s="59"/>
      <c r="R54" s="59"/>
      <c r="S54" s="59"/>
      <c r="T54" s="59"/>
      <c r="U54" s="59"/>
      <c r="V54" s="59"/>
      <c r="W54" s="59"/>
      <c r="X54" s="59"/>
      <c r="Y54" s="59"/>
      <c r="Z54" s="59"/>
    </row>
    <row r="55" spans="1:26" ht="12.75" customHeight="1" x14ac:dyDescent="0.25">
      <c r="A55" s="94" t="s">
        <v>355</v>
      </c>
      <c r="B55" s="95"/>
      <c r="C55" s="96">
        <v>0</v>
      </c>
      <c r="D55" s="67">
        <v>0</v>
      </c>
      <c r="E55" s="67">
        <v>0</v>
      </c>
      <c r="F55" s="70">
        <f t="shared" si="5"/>
        <v>0</v>
      </c>
      <c r="G55" s="59"/>
      <c r="H55" s="59"/>
      <c r="I55" s="59"/>
      <c r="J55" s="59"/>
      <c r="K55" s="59"/>
      <c r="L55" s="59"/>
      <c r="M55" s="59"/>
      <c r="N55" s="59"/>
      <c r="O55" s="59"/>
      <c r="P55" s="59"/>
      <c r="Q55" s="59"/>
      <c r="R55" s="59"/>
      <c r="S55" s="59"/>
      <c r="T55" s="59"/>
      <c r="U55" s="59"/>
      <c r="V55" s="59"/>
      <c r="W55" s="59"/>
      <c r="X55" s="59"/>
      <c r="Y55" s="59"/>
      <c r="Z55" s="59"/>
    </row>
    <row r="56" spans="1:26" ht="12.75" customHeight="1" x14ac:dyDescent="0.25">
      <c r="A56" s="94" t="s">
        <v>356</v>
      </c>
      <c r="B56" s="95"/>
      <c r="C56" s="96">
        <v>0</v>
      </c>
      <c r="D56" s="67">
        <v>0</v>
      </c>
      <c r="E56" s="67">
        <v>0</v>
      </c>
      <c r="F56" s="70">
        <f t="shared" si="5"/>
        <v>0</v>
      </c>
      <c r="G56" s="59"/>
      <c r="H56" s="59"/>
      <c r="I56" s="59"/>
      <c r="J56" s="59"/>
      <c r="K56" s="59"/>
      <c r="L56" s="59"/>
      <c r="M56" s="59"/>
      <c r="N56" s="59"/>
      <c r="O56" s="59"/>
      <c r="P56" s="59"/>
      <c r="Q56" s="59"/>
      <c r="R56" s="59"/>
      <c r="S56" s="59"/>
      <c r="T56" s="59"/>
      <c r="U56" s="59"/>
      <c r="V56" s="59"/>
      <c r="W56" s="59"/>
      <c r="X56" s="59"/>
      <c r="Y56" s="59"/>
      <c r="Z56" s="59"/>
    </row>
    <row r="57" spans="1:26" ht="12.75" customHeight="1" x14ac:dyDescent="0.25">
      <c r="A57" s="98" t="s">
        <v>357</v>
      </c>
      <c r="B57" s="95"/>
      <c r="C57" s="96">
        <v>0</v>
      </c>
      <c r="D57" s="67">
        <v>0</v>
      </c>
      <c r="E57" s="67">
        <v>0</v>
      </c>
      <c r="F57" s="70">
        <f t="shared" si="5"/>
        <v>0</v>
      </c>
      <c r="G57" s="59"/>
      <c r="H57" s="59"/>
      <c r="I57" s="59"/>
      <c r="J57" s="59"/>
      <c r="K57" s="59"/>
      <c r="L57" s="59"/>
      <c r="M57" s="59"/>
      <c r="N57" s="59"/>
      <c r="O57" s="59"/>
      <c r="P57" s="59"/>
      <c r="Q57" s="59"/>
      <c r="R57" s="59"/>
      <c r="S57" s="59"/>
      <c r="T57" s="59"/>
      <c r="U57" s="59"/>
      <c r="V57" s="59"/>
      <c r="W57" s="59"/>
      <c r="X57" s="59"/>
      <c r="Y57" s="59"/>
      <c r="Z57" s="59"/>
    </row>
    <row r="58" spans="1:26" ht="12.75" customHeight="1" x14ac:dyDescent="0.25">
      <c r="A58" s="98" t="s">
        <v>357</v>
      </c>
      <c r="B58" s="95"/>
      <c r="C58" s="96">
        <v>0</v>
      </c>
      <c r="D58" s="67">
        <v>0</v>
      </c>
      <c r="E58" s="67">
        <v>0</v>
      </c>
      <c r="F58" s="70">
        <f t="shared" si="5"/>
        <v>0</v>
      </c>
      <c r="G58" s="59"/>
      <c r="H58" s="59"/>
      <c r="I58" s="59"/>
      <c r="J58" s="59"/>
      <c r="K58" s="59"/>
      <c r="L58" s="59"/>
      <c r="M58" s="59"/>
      <c r="N58" s="59"/>
      <c r="O58" s="59"/>
      <c r="P58" s="59"/>
      <c r="Q58" s="59"/>
      <c r="R58" s="59"/>
      <c r="S58" s="59"/>
      <c r="T58" s="59"/>
      <c r="U58" s="59"/>
      <c r="V58" s="59"/>
      <c r="W58" s="59"/>
      <c r="X58" s="59"/>
      <c r="Y58" s="59"/>
      <c r="Z58" s="59"/>
    </row>
    <row r="59" spans="1:26" ht="12.75" customHeight="1" x14ac:dyDescent="0.25">
      <c r="A59" s="98" t="s">
        <v>357</v>
      </c>
      <c r="B59" s="95"/>
      <c r="C59" s="96">
        <v>0</v>
      </c>
      <c r="D59" s="67">
        <v>0</v>
      </c>
      <c r="E59" s="67">
        <v>0</v>
      </c>
      <c r="F59" s="70">
        <f t="shared" si="5"/>
        <v>0</v>
      </c>
      <c r="G59" s="59"/>
      <c r="H59" s="59"/>
      <c r="I59" s="59"/>
      <c r="J59" s="59"/>
      <c r="K59" s="59"/>
      <c r="L59" s="59"/>
      <c r="M59" s="59"/>
      <c r="N59" s="59"/>
      <c r="O59" s="59"/>
      <c r="P59" s="59"/>
      <c r="Q59" s="59"/>
      <c r="R59" s="59"/>
      <c r="S59" s="59"/>
      <c r="T59" s="59"/>
      <c r="U59" s="59"/>
      <c r="V59" s="59"/>
      <c r="W59" s="59"/>
      <c r="X59" s="59"/>
      <c r="Y59" s="59"/>
      <c r="Z59" s="59"/>
    </row>
    <row r="60" spans="1:26" ht="12.75" customHeight="1" x14ac:dyDescent="0.25">
      <c r="A60" s="78" t="s">
        <v>358</v>
      </c>
      <c r="B60" s="79"/>
      <c r="C60" s="100">
        <f t="shared" ref="C60:F60" si="6">SUM(C42:C59)</f>
        <v>0</v>
      </c>
      <c r="D60" s="100">
        <f t="shared" si="6"/>
        <v>0</v>
      </c>
      <c r="E60" s="100">
        <f t="shared" si="6"/>
        <v>0</v>
      </c>
      <c r="F60" s="100">
        <f t="shared" si="6"/>
        <v>0</v>
      </c>
      <c r="G60" s="59"/>
      <c r="H60" s="59"/>
      <c r="I60" s="59"/>
      <c r="J60" s="59"/>
      <c r="K60" s="59"/>
      <c r="L60" s="59"/>
      <c r="M60" s="59"/>
      <c r="N60" s="59"/>
      <c r="O60" s="59"/>
      <c r="P60" s="59"/>
      <c r="Q60" s="59"/>
      <c r="R60" s="59"/>
      <c r="S60" s="59"/>
      <c r="T60" s="59"/>
      <c r="U60" s="59"/>
      <c r="V60" s="59"/>
      <c r="W60" s="59"/>
      <c r="X60" s="59"/>
      <c r="Y60" s="59"/>
      <c r="Z60" s="59"/>
    </row>
    <row r="61" spans="1:26" ht="12.75" customHeight="1" x14ac:dyDescent="0.25">
      <c r="A61" s="81"/>
      <c r="B61" s="61"/>
      <c r="C61" s="82"/>
      <c r="D61" s="82"/>
      <c r="E61" s="82"/>
      <c r="F61" s="82"/>
      <c r="G61" s="59"/>
      <c r="H61" s="59"/>
      <c r="I61" s="59"/>
      <c r="J61" s="59"/>
      <c r="K61" s="59"/>
      <c r="L61" s="59"/>
      <c r="M61" s="59"/>
      <c r="N61" s="59"/>
      <c r="O61" s="59"/>
      <c r="P61" s="59"/>
      <c r="Q61" s="59"/>
      <c r="R61" s="59"/>
      <c r="S61" s="59"/>
      <c r="T61" s="59"/>
      <c r="U61" s="59"/>
      <c r="V61" s="59"/>
      <c r="W61" s="59"/>
      <c r="X61" s="59"/>
      <c r="Y61" s="59"/>
      <c r="Z61" s="59"/>
    </row>
    <row r="62" spans="1:26" ht="12.75" customHeight="1" x14ac:dyDescent="0.25">
      <c r="A62" s="62" t="s">
        <v>359</v>
      </c>
      <c r="B62" s="61"/>
      <c r="C62" s="64" t="s">
        <v>320</v>
      </c>
      <c r="D62" s="64" t="s">
        <v>321</v>
      </c>
      <c r="E62" s="64" t="s">
        <v>322</v>
      </c>
      <c r="F62" s="64" t="s">
        <v>305</v>
      </c>
      <c r="G62" s="59"/>
      <c r="H62" s="59"/>
      <c r="I62" s="59"/>
      <c r="J62" s="59"/>
      <c r="K62" s="59"/>
      <c r="L62" s="59"/>
      <c r="M62" s="59"/>
      <c r="N62" s="59"/>
      <c r="O62" s="59"/>
      <c r="P62" s="59"/>
      <c r="Q62" s="59"/>
      <c r="R62" s="59"/>
      <c r="S62" s="59"/>
      <c r="T62" s="59"/>
      <c r="U62" s="59"/>
      <c r="V62" s="59"/>
      <c r="W62" s="59"/>
      <c r="X62" s="59"/>
      <c r="Y62" s="59"/>
      <c r="Z62" s="59"/>
    </row>
    <row r="63" spans="1:26" ht="12.75" customHeight="1" x14ac:dyDescent="0.25">
      <c r="A63" s="94" t="s">
        <v>360</v>
      </c>
      <c r="B63" s="95"/>
      <c r="C63" s="67">
        <v>0</v>
      </c>
      <c r="D63" s="67">
        <v>0</v>
      </c>
      <c r="E63" s="67">
        <v>0</v>
      </c>
      <c r="F63" s="75">
        <f t="shared" ref="F63:F93" si="7">SUM(C63:E63)</f>
        <v>0</v>
      </c>
      <c r="G63" s="59"/>
      <c r="H63" s="59"/>
      <c r="I63" s="59"/>
      <c r="J63" s="59"/>
      <c r="K63" s="59"/>
      <c r="L63" s="59"/>
      <c r="M63" s="59"/>
      <c r="N63" s="59"/>
      <c r="O63" s="59"/>
      <c r="P63" s="59"/>
      <c r="Q63" s="59"/>
      <c r="R63" s="59"/>
      <c r="S63" s="59"/>
      <c r="T63" s="59"/>
      <c r="U63" s="59"/>
      <c r="V63" s="59"/>
      <c r="W63" s="59"/>
      <c r="X63" s="59"/>
      <c r="Y63" s="59"/>
      <c r="Z63" s="59"/>
    </row>
    <row r="64" spans="1:26" ht="12.75" customHeight="1" x14ac:dyDescent="0.25">
      <c r="A64" s="94" t="s">
        <v>361</v>
      </c>
      <c r="B64" s="95"/>
      <c r="C64" s="67">
        <v>0</v>
      </c>
      <c r="D64" s="67">
        <v>0</v>
      </c>
      <c r="E64" s="67">
        <v>0</v>
      </c>
      <c r="F64" s="75">
        <f t="shared" si="7"/>
        <v>0</v>
      </c>
      <c r="G64" s="59"/>
      <c r="H64" s="59"/>
      <c r="I64" s="59"/>
      <c r="J64" s="59"/>
      <c r="K64" s="59"/>
      <c r="L64" s="59"/>
      <c r="M64" s="59"/>
      <c r="N64" s="59"/>
      <c r="O64" s="59"/>
      <c r="P64" s="59"/>
      <c r="Q64" s="59"/>
      <c r="R64" s="59"/>
      <c r="S64" s="59"/>
      <c r="T64" s="59"/>
      <c r="U64" s="59"/>
      <c r="V64" s="59"/>
      <c r="W64" s="59"/>
      <c r="X64" s="59"/>
      <c r="Y64" s="59"/>
      <c r="Z64" s="59"/>
    </row>
    <row r="65" spans="1:26" ht="12.75" customHeight="1" x14ac:dyDescent="0.25">
      <c r="A65" s="94" t="s">
        <v>362</v>
      </c>
      <c r="B65" s="95"/>
      <c r="C65" s="67">
        <v>0</v>
      </c>
      <c r="D65" s="67">
        <v>0</v>
      </c>
      <c r="E65" s="67">
        <v>0</v>
      </c>
      <c r="F65" s="75">
        <f t="shared" si="7"/>
        <v>0</v>
      </c>
      <c r="G65" s="59"/>
      <c r="H65" s="59"/>
      <c r="I65" s="59"/>
      <c r="J65" s="59"/>
      <c r="K65" s="59"/>
      <c r="L65" s="59"/>
      <c r="M65" s="59"/>
      <c r="N65" s="59"/>
      <c r="O65" s="59"/>
      <c r="P65" s="59"/>
      <c r="Q65" s="59"/>
      <c r="R65" s="59"/>
      <c r="S65" s="59"/>
      <c r="T65" s="59"/>
      <c r="U65" s="59"/>
      <c r="V65" s="59"/>
      <c r="W65" s="59"/>
      <c r="X65" s="59"/>
      <c r="Y65" s="59"/>
      <c r="Z65" s="59"/>
    </row>
    <row r="66" spans="1:26" ht="12.75" customHeight="1" x14ac:dyDescent="0.25">
      <c r="A66" s="94" t="s">
        <v>363</v>
      </c>
      <c r="B66" s="95"/>
      <c r="C66" s="67">
        <v>0</v>
      </c>
      <c r="D66" s="67">
        <v>0</v>
      </c>
      <c r="E66" s="67">
        <v>0</v>
      </c>
      <c r="F66" s="75">
        <f t="shared" si="7"/>
        <v>0</v>
      </c>
      <c r="G66" s="59"/>
      <c r="H66" s="59"/>
      <c r="I66" s="59"/>
      <c r="J66" s="59"/>
      <c r="K66" s="59"/>
      <c r="L66" s="59"/>
      <c r="M66" s="59"/>
      <c r="N66" s="59"/>
      <c r="O66" s="59"/>
      <c r="P66" s="59"/>
      <c r="Q66" s="59"/>
      <c r="R66" s="59"/>
      <c r="S66" s="59"/>
      <c r="T66" s="59"/>
      <c r="U66" s="59"/>
      <c r="V66" s="59"/>
      <c r="W66" s="59"/>
      <c r="X66" s="59"/>
      <c r="Y66" s="59"/>
      <c r="Z66" s="59"/>
    </row>
    <row r="67" spans="1:26" ht="12.75" customHeight="1" x14ac:dyDescent="0.25">
      <c r="A67" s="94" t="s">
        <v>364</v>
      </c>
      <c r="B67" s="95"/>
      <c r="C67" s="67">
        <v>0</v>
      </c>
      <c r="D67" s="67">
        <v>0</v>
      </c>
      <c r="E67" s="67">
        <v>0</v>
      </c>
      <c r="F67" s="75">
        <f t="shared" si="7"/>
        <v>0</v>
      </c>
      <c r="G67" s="59"/>
      <c r="H67" s="59"/>
      <c r="I67" s="59"/>
      <c r="J67" s="59"/>
      <c r="K67" s="59"/>
      <c r="L67" s="59"/>
      <c r="M67" s="59"/>
      <c r="N67" s="59"/>
      <c r="O67" s="59"/>
      <c r="P67" s="59"/>
      <c r="Q67" s="59"/>
      <c r="R67" s="59"/>
      <c r="S67" s="59"/>
      <c r="T67" s="59"/>
      <c r="U67" s="59"/>
      <c r="V67" s="59"/>
      <c r="W67" s="59"/>
      <c r="X67" s="59"/>
      <c r="Y67" s="59"/>
      <c r="Z67" s="59"/>
    </row>
    <row r="68" spans="1:26" ht="12.75" customHeight="1" x14ac:dyDescent="0.25">
      <c r="A68" s="94" t="s">
        <v>365</v>
      </c>
      <c r="B68" s="95"/>
      <c r="C68" s="67">
        <v>0</v>
      </c>
      <c r="D68" s="67">
        <v>0</v>
      </c>
      <c r="E68" s="67">
        <v>0</v>
      </c>
      <c r="F68" s="75">
        <f t="shared" si="7"/>
        <v>0</v>
      </c>
      <c r="G68" s="59"/>
      <c r="H68" s="59"/>
      <c r="I68" s="59"/>
      <c r="J68" s="59"/>
      <c r="K68" s="59"/>
      <c r="L68" s="59"/>
      <c r="M68" s="59"/>
      <c r="N68" s="59"/>
      <c r="O68" s="59"/>
      <c r="P68" s="59"/>
      <c r="Q68" s="59"/>
      <c r="R68" s="59"/>
      <c r="S68" s="59"/>
      <c r="T68" s="59"/>
      <c r="U68" s="59"/>
      <c r="V68" s="59"/>
      <c r="W68" s="59"/>
      <c r="X68" s="59"/>
      <c r="Y68" s="59"/>
      <c r="Z68" s="59"/>
    </row>
    <row r="69" spans="1:26" ht="12.75" customHeight="1" x14ac:dyDescent="0.25">
      <c r="A69" s="94" t="s">
        <v>366</v>
      </c>
      <c r="B69" s="95"/>
      <c r="C69" s="67">
        <v>0</v>
      </c>
      <c r="D69" s="67">
        <v>0</v>
      </c>
      <c r="E69" s="67">
        <v>0</v>
      </c>
      <c r="F69" s="75">
        <f t="shared" si="7"/>
        <v>0</v>
      </c>
      <c r="G69" s="59"/>
      <c r="H69" s="59"/>
      <c r="I69" s="59"/>
      <c r="J69" s="59"/>
      <c r="K69" s="59"/>
      <c r="L69" s="59"/>
      <c r="M69" s="59"/>
      <c r="N69" s="59"/>
      <c r="O69" s="59"/>
      <c r="P69" s="59"/>
      <c r="Q69" s="59"/>
      <c r="R69" s="59"/>
      <c r="S69" s="59"/>
      <c r="T69" s="59"/>
      <c r="U69" s="59"/>
      <c r="V69" s="59"/>
      <c r="W69" s="59"/>
      <c r="X69" s="59"/>
      <c r="Y69" s="59"/>
      <c r="Z69" s="59"/>
    </row>
    <row r="70" spans="1:26" ht="12.75" customHeight="1" x14ac:dyDescent="0.25">
      <c r="A70" s="94" t="s">
        <v>367</v>
      </c>
      <c r="B70" s="95"/>
      <c r="C70" s="67">
        <v>0</v>
      </c>
      <c r="D70" s="67">
        <v>0</v>
      </c>
      <c r="E70" s="67">
        <v>0</v>
      </c>
      <c r="F70" s="75">
        <f t="shared" si="7"/>
        <v>0</v>
      </c>
      <c r="G70" s="59"/>
      <c r="H70" s="59"/>
      <c r="I70" s="59"/>
      <c r="J70" s="59"/>
      <c r="K70" s="59"/>
      <c r="L70" s="59"/>
      <c r="M70" s="59"/>
      <c r="N70" s="59"/>
      <c r="O70" s="59"/>
      <c r="P70" s="59"/>
      <c r="Q70" s="59"/>
      <c r="R70" s="59"/>
      <c r="S70" s="59"/>
      <c r="T70" s="59"/>
      <c r="U70" s="59"/>
      <c r="V70" s="59"/>
      <c r="W70" s="59"/>
      <c r="X70" s="59"/>
      <c r="Y70" s="59"/>
      <c r="Z70" s="59"/>
    </row>
    <row r="71" spans="1:26" ht="12.75" customHeight="1" x14ac:dyDescent="0.25">
      <c r="A71" s="94" t="s">
        <v>368</v>
      </c>
      <c r="B71" s="95"/>
      <c r="C71" s="67">
        <v>0</v>
      </c>
      <c r="D71" s="67">
        <v>0</v>
      </c>
      <c r="E71" s="67">
        <v>0</v>
      </c>
      <c r="F71" s="75">
        <f t="shared" si="7"/>
        <v>0</v>
      </c>
      <c r="G71" s="59"/>
      <c r="H71" s="59"/>
      <c r="I71" s="59"/>
      <c r="J71" s="59"/>
      <c r="K71" s="59"/>
      <c r="L71" s="59"/>
      <c r="M71" s="59"/>
      <c r="N71" s="59"/>
      <c r="O71" s="59"/>
      <c r="P71" s="59"/>
      <c r="Q71" s="59"/>
      <c r="R71" s="59"/>
      <c r="S71" s="59"/>
      <c r="T71" s="59"/>
      <c r="U71" s="59"/>
      <c r="V71" s="59"/>
      <c r="W71" s="59"/>
      <c r="X71" s="59"/>
      <c r="Y71" s="59"/>
      <c r="Z71" s="59"/>
    </row>
    <row r="72" spans="1:26" ht="12.75" customHeight="1" x14ac:dyDescent="0.25">
      <c r="A72" s="94" t="s">
        <v>369</v>
      </c>
      <c r="B72" s="95"/>
      <c r="C72" s="67">
        <v>0</v>
      </c>
      <c r="D72" s="67">
        <v>0</v>
      </c>
      <c r="E72" s="67">
        <v>0</v>
      </c>
      <c r="F72" s="75">
        <f t="shared" si="7"/>
        <v>0</v>
      </c>
      <c r="G72" s="59"/>
      <c r="H72" s="59"/>
      <c r="I72" s="59"/>
      <c r="J72" s="59"/>
      <c r="K72" s="59"/>
      <c r="L72" s="59"/>
      <c r="M72" s="59"/>
      <c r="N72" s="59"/>
      <c r="O72" s="59"/>
      <c r="P72" s="59"/>
      <c r="Q72" s="59"/>
      <c r="R72" s="59"/>
      <c r="S72" s="59"/>
      <c r="T72" s="59"/>
      <c r="U72" s="59"/>
      <c r="V72" s="59"/>
      <c r="W72" s="59"/>
      <c r="X72" s="59"/>
      <c r="Y72" s="59"/>
      <c r="Z72" s="59"/>
    </row>
    <row r="73" spans="1:26" ht="12.75" customHeight="1" x14ac:dyDescent="0.25">
      <c r="A73" s="94" t="s">
        <v>370</v>
      </c>
      <c r="B73" s="95"/>
      <c r="C73" s="67">
        <v>0</v>
      </c>
      <c r="D73" s="67">
        <v>0</v>
      </c>
      <c r="E73" s="67">
        <v>0</v>
      </c>
      <c r="F73" s="75">
        <f t="shared" si="7"/>
        <v>0</v>
      </c>
      <c r="G73" s="59"/>
      <c r="H73" s="59"/>
      <c r="I73" s="59"/>
      <c r="J73" s="59"/>
      <c r="K73" s="59"/>
      <c r="L73" s="59"/>
      <c r="M73" s="59"/>
      <c r="N73" s="59"/>
      <c r="O73" s="59"/>
      <c r="P73" s="59"/>
      <c r="Q73" s="59"/>
      <c r="R73" s="59"/>
      <c r="S73" s="59"/>
      <c r="T73" s="59"/>
      <c r="U73" s="59"/>
      <c r="V73" s="59"/>
      <c r="W73" s="59"/>
      <c r="X73" s="59"/>
      <c r="Y73" s="59"/>
      <c r="Z73" s="59"/>
    </row>
    <row r="74" spans="1:26" ht="12.75" customHeight="1" x14ac:dyDescent="0.25">
      <c r="A74" s="94" t="s">
        <v>371</v>
      </c>
      <c r="B74" s="95"/>
      <c r="C74" s="67">
        <v>0</v>
      </c>
      <c r="D74" s="67">
        <v>0</v>
      </c>
      <c r="E74" s="67">
        <v>0</v>
      </c>
      <c r="F74" s="75">
        <f t="shared" si="7"/>
        <v>0</v>
      </c>
      <c r="G74" s="59"/>
      <c r="H74" s="59"/>
      <c r="I74" s="59"/>
      <c r="J74" s="59"/>
      <c r="K74" s="59"/>
      <c r="L74" s="59"/>
      <c r="M74" s="59"/>
      <c r="N74" s="59"/>
      <c r="O74" s="59"/>
      <c r="P74" s="59"/>
      <c r="Q74" s="59"/>
      <c r="R74" s="59"/>
      <c r="S74" s="59"/>
      <c r="T74" s="59"/>
      <c r="U74" s="59"/>
      <c r="V74" s="59"/>
      <c r="W74" s="59"/>
      <c r="X74" s="59"/>
      <c r="Y74" s="59"/>
      <c r="Z74" s="59"/>
    </row>
    <row r="75" spans="1:26" ht="12.75" customHeight="1" x14ac:dyDescent="0.25">
      <c r="A75" s="94" t="s">
        <v>372</v>
      </c>
      <c r="B75" s="95"/>
      <c r="C75" s="67">
        <v>0</v>
      </c>
      <c r="D75" s="67">
        <v>0</v>
      </c>
      <c r="E75" s="67">
        <v>0</v>
      </c>
      <c r="F75" s="75">
        <f t="shared" si="7"/>
        <v>0</v>
      </c>
      <c r="G75" s="59"/>
      <c r="H75" s="59"/>
      <c r="I75" s="59"/>
      <c r="J75" s="59"/>
      <c r="K75" s="59"/>
      <c r="L75" s="59"/>
      <c r="M75" s="59"/>
      <c r="N75" s="59"/>
      <c r="O75" s="59"/>
      <c r="P75" s="59"/>
      <c r="Q75" s="59"/>
      <c r="R75" s="59"/>
      <c r="S75" s="59"/>
      <c r="T75" s="59"/>
      <c r="U75" s="59"/>
      <c r="V75" s="59"/>
      <c r="W75" s="59"/>
      <c r="X75" s="59"/>
      <c r="Y75" s="59"/>
      <c r="Z75" s="59"/>
    </row>
    <row r="76" spans="1:26" ht="12.75" customHeight="1" x14ac:dyDescent="0.25">
      <c r="A76" s="94" t="s">
        <v>373</v>
      </c>
      <c r="B76" s="95"/>
      <c r="C76" s="67">
        <v>0</v>
      </c>
      <c r="D76" s="67">
        <v>0</v>
      </c>
      <c r="E76" s="67">
        <v>0</v>
      </c>
      <c r="F76" s="75">
        <f t="shared" si="7"/>
        <v>0</v>
      </c>
      <c r="G76" s="59"/>
      <c r="H76" s="59"/>
      <c r="I76" s="59"/>
      <c r="J76" s="59"/>
      <c r="K76" s="59"/>
      <c r="L76" s="59"/>
      <c r="M76" s="59"/>
      <c r="N76" s="59"/>
      <c r="O76" s="59"/>
      <c r="P76" s="59"/>
      <c r="Q76" s="59"/>
      <c r="R76" s="59"/>
      <c r="S76" s="59"/>
      <c r="T76" s="59"/>
      <c r="U76" s="59"/>
      <c r="V76" s="59"/>
      <c r="W76" s="59"/>
      <c r="X76" s="59"/>
      <c r="Y76" s="59"/>
      <c r="Z76" s="59"/>
    </row>
    <row r="77" spans="1:26" ht="12.75" customHeight="1" x14ac:dyDescent="0.25">
      <c r="A77" s="94" t="s">
        <v>374</v>
      </c>
      <c r="B77" s="95"/>
      <c r="C77" s="67">
        <v>0</v>
      </c>
      <c r="D77" s="67">
        <v>0</v>
      </c>
      <c r="E77" s="67">
        <v>0</v>
      </c>
      <c r="F77" s="75">
        <f t="shared" si="7"/>
        <v>0</v>
      </c>
      <c r="G77" s="59"/>
      <c r="H77" s="59"/>
      <c r="I77" s="59"/>
      <c r="J77" s="59"/>
      <c r="K77" s="59"/>
      <c r="L77" s="59"/>
      <c r="M77" s="59"/>
      <c r="N77" s="59"/>
      <c r="O77" s="59"/>
      <c r="P77" s="59"/>
      <c r="Q77" s="59"/>
      <c r="R77" s="59"/>
      <c r="S77" s="59"/>
      <c r="T77" s="59"/>
      <c r="U77" s="59"/>
      <c r="V77" s="59"/>
      <c r="W77" s="59"/>
      <c r="X77" s="59"/>
      <c r="Y77" s="59"/>
      <c r="Z77" s="59"/>
    </row>
    <row r="78" spans="1:26" ht="12.75" customHeight="1" x14ac:dyDescent="0.25">
      <c r="A78" s="94" t="s">
        <v>375</v>
      </c>
      <c r="B78" s="95"/>
      <c r="C78" s="67">
        <v>0</v>
      </c>
      <c r="D78" s="67">
        <v>0</v>
      </c>
      <c r="E78" s="67">
        <v>0</v>
      </c>
      <c r="F78" s="75">
        <f t="shared" si="7"/>
        <v>0</v>
      </c>
      <c r="G78" s="59"/>
      <c r="H78" s="59"/>
      <c r="I78" s="59"/>
      <c r="J78" s="59"/>
      <c r="K78" s="59"/>
      <c r="L78" s="59"/>
      <c r="M78" s="59"/>
      <c r="N78" s="59"/>
      <c r="O78" s="59"/>
      <c r="P78" s="59"/>
      <c r="Q78" s="59"/>
      <c r="R78" s="59"/>
      <c r="S78" s="59"/>
      <c r="T78" s="59"/>
      <c r="U78" s="59"/>
      <c r="V78" s="59"/>
      <c r="W78" s="59"/>
      <c r="X78" s="59"/>
      <c r="Y78" s="59"/>
      <c r="Z78" s="59"/>
    </row>
    <row r="79" spans="1:26" ht="12.75" customHeight="1" x14ac:dyDescent="0.25">
      <c r="A79" s="98" t="s">
        <v>357</v>
      </c>
      <c r="B79" s="95"/>
      <c r="C79" s="67">
        <v>0</v>
      </c>
      <c r="D79" s="67">
        <v>0</v>
      </c>
      <c r="E79" s="67">
        <v>0</v>
      </c>
      <c r="F79" s="75">
        <f t="shared" si="7"/>
        <v>0</v>
      </c>
      <c r="G79" s="59"/>
      <c r="H79" s="59"/>
      <c r="I79" s="59"/>
      <c r="J79" s="59"/>
      <c r="K79" s="59"/>
      <c r="L79" s="59"/>
      <c r="M79" s="59"/>
      <c r="N79" s="59"/>
      <c r="O79" s="59"/>
      <c r="P79" s="59"/>
      <c r="Q79" s="59"/>
      <c r="R79" s="59"/>
      <c r="S79" s="59"/>
      <c r="T79" s="59"/>
      <c r="U79" s="59"/>
      <c r="V79" s="59"/>
      <c r="W79" s="59"/>
      <c r="X79" s="59"/>
      <c r="Y79" s="59"/>
      <c r="Z79" s="59"/>
    </row>
    <row r="80" spans="1:26" ht="12.75" customHeight="1" x14ac:dyDescent="0.25">
      <c r="A80" s="98" t="s">
        <v>357</v>
      </c>
      <c r="B80" s="95"/>
      <c r="C80" s="67">
        <v>0</v>
      </c>
      <c r="D80" s="67">
        <v>0</v>
      </c>
      <c r="E80" s="67">
        <v>0</v>
      </c>
      <c r="F80" s="75">
        <f t="shared" si="7"/>
        <v>0</v>
      </c>
      <c r="G80" s="59"/>
      <c r="H80" s="59"/>
      <c r="I80" s="59"/>
      <c r="J80" s="59"/>
      <c r="K80" s="59"/>
      <c r="L80" s="59"/>
      <c r="M80" s="59"/>
      <c r="N80" s="59"/>
      <c r="O80" s="59"/>
      <c r="P80" s="59"/>
      <c r="Q80" s="59"/>
      <c r="R80" s="59"/>
      <c r="S80" s="59"/>
      <c r="T80" s="59"/>
      <c r="U80" s="59"/>
      <c r="V80" s="59"/>
      <c r="W80" s="59"/>
      <c r="X80" s="59"/>
      <c r="Y80" s="59"/>
      <c r="Z80" s="59"/>
    </row>
    <row r="81" spans="1:26" ht="12.75" customHeight="1" x14ac:dyDescent="0.25">
      <c r="A81" s="65" t="s">
        <v>376</v>
      </c>
      <c r="B81" s="95"/>
      <c r="C81" s="101"/>
      <c r="D81" s="67">
        <v>0</v>
      </c>
      <c r="E81" s="67">
        <v>0</v>
      </c>
      <c r="F81" s="75">
        <f t="shared" si="7"/>
        <v>0</v>
      </c>
      <c r="G81" s="59"/>
      <c r="H81" s="59"/>
      <c r="I81" s="59"/>
      <c r="J81" s="59"/>
      <c r="K81" s="59"/>
      <c r="L81" s="59"/>
      <c r="M81" s="59"/>
      <c r="N81" s="59"/>
      <c r="O81" s="59"/>
      <c r="P81" s="59"/>
      <c r="Q81" s="59"/>
      <c r="R81" s="59"/>
      <c r="S81" s="59"/>
      <c r="T81" s="59"/>
      <c r="U81" s="59"/>
      <c r="V81" s="59"/>
      <c r="W81" s="59"/>
      <c r="X81" s="59"/>
      <c r="Y81" s="59"/>
      <c r="Z81" s="59"/>
    </row>
    <row r="82" spans="1:26" ht="12.75" customHeight="1" x14ac:dyDescent="0.25">
      <c r="A82" s="65" t="s">
        <v>377</v>
      </c>
      <c r="B82" s="95"/>
      <c r="C82" s="102"/>
      <c r="D82" s="67">
        <v>0</v>
      </c>
      <c r="E82" s="67">
        <v>0</v>
      </c>
      <c r="F82" s="75">
        <f t="shared" si="7"/>
        <v>0</v>
      </c>
      <c r="G82" s="59"/>
      <c r="H82" s="59"/>
      <c r="I82" s="59"/>
      <c r="J82" s="59"/>
      <c r="K82" s="59"/>
      <c r="L82" s="59"/>
      <c r="M82" s="59"/>
      <c r="N82" s="59"/>
      <c r="O82" s="59"/>
      <c r="P82" s="59"/>
      <c r="Q82" s="59"/>
      <c r="R82" s="59"/>
      <c r="S82" s="59"/>
      <c r="T82" s="59"/>
      <c r="U82" s="59"/>
      <c r="V82" s="59"/>
      <c r="W82" s="59"/>
      <c r="X82" s="59"/>
      <c r="Y82" s="59"/>
      <c r="Z82" s="59"/>
    </row>
    <row r="83" spans="1:26" ht="12.75" customHeight="1" x14ac:dyDescent="0.25">
      <c r="A83" s="65" t="s">
        <v>378</v>
      </c>
      <c r="B83" s="95"/>
      <c r="C83" s="102"/>
      <c r="D83" s="67">
        <v>0</v>
      </c>
      <c r="E83" s="67">
        <v>0</v>
      </c>
      <c r="F83" s="75">
        <f t="shared" si="7"/>
        <v>0</v>
      </c>
      <c r="G83" s="59"/>
      <c r="H83" s="59"/>
      <c r="I83" s="59"/>
      <c r="J83" s="59"/>
      <c r="K83" s="59"/>
      <c r="L83" s="59"/>
      <c r="M83" s="59"/>
      <c r="N83" s="59"/>
      <c r="O83" s="59"/>
      <c r="P83" s="59"/>
      <c r="Q83" s="59"/>
      <c r="R83" s="59"/>
      <c r="S83" s="59"/>
      <c r="T83" s="59"/>
      <c r="U83" s="59"/>
      <c r="V83" s="59"/>
      <c r="W83" s="59"/>
      <c r="X83" s="59"/>
      <c r="Y83" s="59"/>
      <c r="Z83" s="59"/>
    </row>
    <row r="84" spans="1:26" ht="12.75" customHeight="1" x14ac:dyDescent="0.25">
      <c r="A84" s="65" t="s">
        <v>379</v>
      </c>
      <c r="B84" s="95"/>
      <c r="C84" s="102"/>
      <c r="D84" s="67">
        <v>0</v>
      </c>
      <c r="E84" s="67">
        <v>0</v>
      </c>
      <c r="F84" s="75">
        <f t="shared" si="7"/>
        <v>0</v>
      </c>
      <c r="G84" s="59"/>
      <c r="H84" s="59"/>
      <c r="I84" s="59"/>
      <c r="J84" s="59"/>
      <c r="K84" s="59"/>
      <c r="L84" s="59"/>
      <c r="M84" s="59"/>
      <c r="N84" s="59"/>
      <c r="O84" s="59"/>
      <c r="P84" s="59"/>
      <c r="Q84" s="59"/>
      <c r="R84" s="59"/>
      <c r="S84" s="59"/>
      <c r="T84" s="59"/>
      <c r="U84" s="59"/>
      <c r="V84" s="59"/>
      <c r="W84" s="59"/>
      <c r="X84" s="59"/>
      <c r="Y84" s="59"/>
      <c r="Z84" s="59"/>
    </row>
    <row r="85" spans="1:26" ht="12.75" customHeight="1" x14ac:dyDescent="0.25">
      <c r="A85" s="65" t="s">
        <v>380</v>
      </c>
      <c r="B85" s="95"/>
      <c r="C85" s="102"/>
      <c r="D85" s="67">
        <v>0</v>
      </c>
      <c r="E85" s="67">
        <v>0</v>
      </c>
      <c r="F85" s="75">
        <f t="shared" si="7"/>
        <v>0</v>
      </c>
      <c r="G85" s="59"/>
      <c r="H85" s="59"/>
      <c r="I85" s="59"/>
      <c r="J85" s="59"/>
      <c r="K85" s="59"/>
      <c r="L85" s="59"/>
      <c r="M85" s="59"/>
      <c r="N85" s="59"/>
      <c r="O85" s="59"/>
      <c r="P85" s="59"/>
      <c r="Q85" s="59"/>
      <c r="R85" s="59"/>
      <c r="S85" s="59"/>
      <c r="T85" s="59"/>
      <c r="U85" s="59"/>
      <c r="V85" s="59"/>
      <c r="W85" s="59"/>
      <c r="X85" s="59"/>
      <c r="Y85" s="59"/>
      <c r="Z85" s="59"/>
    </row>
    <row r="86" spans="1:26" ht="12.75" customHeight="1" x14ac:dyDescent="0.25">
      <c r="A86" s="74" t="s">
        <v>381</v>
      </c>
      <c r="B86" s="95"/>
      <c r="C86" s="103"/>
      <c r="D86" s="67">
        <v>0</v>
      </c>
      <c r="E86" s="67">
        <v>0</v>
      </c>
      <c r="F86" s="75">
        <f t="shared" si="7"/>
        <v>0</v>
      </c>
      <c r="G86" s="59"/>
      <c r="H86" s="59"/>
      <c r="I86" s="59"/>
      <c r="J86" s="59"/>
      <c r="K86" s="59"/>
      <c r="L86" s="59"/>
      <c r="M86" s="59"/>
      <c r="N86" s="59"/>
      <c r="O86" s="59"/>
      <c r="P86" s="59"/>
      <c r="Q86" s="59"/>
      <c r="R86" s="59"/>
      <c r="S86" s="59"/>
      <c r="T86" s="59"/>
      <c r="U86" s="59"/>
      <c r="V86" s="59"/>
      <c r="W86" s="59"/>
      <c r="X86" s="59"/>
      <c r="Y86" s="59"/>
      <c r="Z86" s="59"/>
    </row>
    <row r="87" spans="1:26" ht="12.75" customHeight="1" x14ac:dyDescent="0.25">
      <c r="A87" s="104" t="s">
        <v>357</v>
      </c>
      <c r="B87" s="95"/>
      <c r="C87" s="67">
        <v>0</v>
      </c>
      <c r="D87" s="67">
        <v>0</v>
      </c>
      <c r="E87" s="67">
        <v>0</v>
      </c>
      <c r="F87" s="70">
        <f t="shared" si="7"/>
        <v>0</v>
      </c>
      <c r="G87" s="59"/>
      <c r="H87" s="59"/>
      <c r="I87" s="59"/>
      <c r="J87" s="59"/>
      <c r="K87" s="59"/>
      <c r="L87" s="59"/>
      <c r="M87" s="59"/>
      <c r="N87" s="59"/>
      <c r="O87" s="59"/>
      <c r="P87" s="59"/>
      <c r="Q87" s="59"/>
      <c r="R87" s="59"/>
      <c r="S87" s="59"/>
      <c r="T87" s="59"/>
      <c r="U87" s="59"/>
      <c r="V87" s="59"/>
      <c r="W87" s="59"/>
      <c r="X87" s="59"/>
      <c r="Y87" s="59"/>
      <c r="Z87" s="59"/>
    </row>
    <row r="88" spans="1:26" ht="12.75" customHeight="1" x14ac:dyDescent="0.25">
      <c r="A88" s="104" t="s">
        <v>357</v>
      </c>
      <c r="B88" s="95"/>
      <c r="C88" s="67">
        <v>0</v>
      </c>
      <c r="D88" s="67">
        <v>0</v>
      </c>
      <c r="E88" s="67">
        <v>0</v>
      </c>
      <c r="F88" s="70">
        <f t="shared" si="7"/>
        <v>0</v>
      </c>
      <c r="G88" s="59"/>
      <c r="H88" s="59"/>
      <c r="I88" s="59"/>
      <c r="J88" s="59"/>
      <c r="K88" s="59"/>
      <c r="L88" s="59"/>
      <c r="M88" s="59"/>
      <c r="N88" s="59"/>
      <c r="O88" s="59"/>
      <c r="P88" s="59"/>
      <c r="Q88" s="59"/>
      <c r="R88" s="59"/>
      <c r="S88" s="59"/>
      <c r="T88" s="59"/>
      <c r="U88" s="59"/>
      <c r="V88" s="59"/>
      <c r="W88" s="59"/>
      <c r="X88" s="59"/>
      <c r="Y88" s="59"/>
      <c r="Z88" s="59"/>
    </row>
    <row r="89" spans="1:26" ht="12.75" customHeight="1" x14ac:dyDescent="0.25">
      <c r="A89" s="104" t="s">
        <v>357</v>
      </c>
      <c r="B89" s="95"/>
      <c r="C89" s="67">
        <v>0</v>
      </c>
      <c r="D89" s="67">
        <v>0</v>
      </c>
      <c r="E89" s="67">
        <v>0</v>
      </c>
      <c r="F89" s="70">
        <f t="shared" si="7"/>
        <v>0</v>
      </c>
      <c r="G89" s="59"/>
      <c r="H89" s="59"/>
      <c r="I89" s="59"/>
      <c r="J89" s="59"/>
      <c r="K89" s="59"/>
      <c r="L89" s="59"/>
      <c r="M89" s="59"/>
      <c r="N89" s="59"/>
      <c r="O89" s="59"/>
      <c r="P89" s="59"/>
      <c r="Q89" s="59"/>
      <c r="R89" s="59"/>
      <c r="S89" s="59"/>
      <c r="T89" s="59"/>
      <c r="U89" s="59"/>
      <c r="V89" s="59"/>
      <c r="W89" s="59"/>
      <c r="X89" s="59"/>
      <c r="Y89" s="59"/>
      <c r="Z89" s="59"/>
    </row>
    <row r="90" spans="1:26" ht="12.75" customHeight="1" x14ac:dyDescent="0.25">
      <c r="A90" s="104" t="s">
        <v>357</v>
      </c>
      <c r="B90" s="95"/>
      <c r="C90" s="67">
        <v>0</v>
      </c>
      <c r="D90" s="67">
        <v>0</v>
      </c>
      <c r="E90" s="67">
        <v>0</v>
      </c>
      <c r="F90" s="70">
        <f t="shared" si="7"/>
        <v>0</v>
      </c>
      <c r="G90" s="59"/>
      <c r="H90" s="59"/>
      <c r="I90" s="59"/>
      <c r="J90" s="59"/>
      <c r="K90" s="59"/>
      <c r="L90" s="59"/>
      <c r="M90" s="59"/>
      <c r="N90" s="59"/>
      <c r="O90" s="59"/>
      <c r="P90" s="59"/>
      <c r="Q90" s="59"/>
      <c r="R90" s="59"/>
      <c r="S90" s="59"/>
      <c r="T90" s="59"/>
      <c r="U90" s="59"/>
      <c r="V90" s="59"/>
      <c r="W90" s="59"/>
      <c r="X90" s="59"/>
      <c r="Y90" s="59"/>
      <c r="Z90" s="59"/>
    </row>
    <row r="91" spans="1:26" ht="12.75" customHeight="1" x14ac:dyDescent="0.25">
      <c r="A91" s="104" t="s">
        <v>357</v>
      </c>
      <c r="B91" s="95"/>
      <c r="C91" s="67">
        <v>0</v>
      </c>
      <c r="D91" s="67">
        <v>0</v>
      </c>
      <c r="E91" s="67">
        <v>0</v>
      </c>
      <c r="F91" s="70">
        <f t="shared" si="7"/>
        <v>0</v>
      </c>
      <c r="G91" s="59"/>
      <c r="H91" s="59"/>
      <c r="I91" s="59"/>
      <c r="J91" s="59"/>
      <c r="K91" s="59"/>
      <c r="L91" s="59"/>
      <c r="M91" s="59"/>
      <c r="N91" s="59"/>
      <c r="O91" s="59"/>
      <c r="P91" s="59"/>
      <c r="Q91" s="59"/>
      <c r="R91" s="59"/>
      <c r="S91" s="59"/>
      <c r="T91" s="59"/>
      <c r="U91" s="59"/>
      <c r="V91" s="59"/>
      <c r="W91" s="59"/>
      <c r="X91" s="59"/>
      <c r="Y91" s="59"/>
      <c r="Z91" s="59"/>
    </row>
    <row r="92" spans="1:26" ht="12.75" customHeight="1" x14ac:dyDescent="0.25">
      <c r="A92" s="104" t="s">
        <v>357</v>
      </c>
      <c r="B92" s="95"/>
      <c r="C92" s="67">
        <v>0</v>
      </c>
      <c r="D92" s="67">
        <v>0</v>
      </c>
      <c r="E92" s="67">
        <v>0</v>
      </c>
      <c r="F92" s="70">
        <f t="shared" si="7"/>
        <v>0</v>
      </c>
      <c r="G92" s="59"/>
      <c r="H92" s="59"/>
      <c r="I92" s="59"/>
      <c r="J92" s="59"/>
      <c r="K92" s="59"/>
      <c r="L92" s="59"/>
      <c r="M92" s="59"/>
      <c r="N92" s="59"/>
      <c r="O92" s="59"/>
      <c r="P92" s="59"/>
      <c r="Q92" s="59"/>
      <c r="R92" s="59"/>
      <c r="S92" s="59"/>
      <c r="T92" s="59"/>
      <c r="U92" s="59"/>
      <c r="V92" s="59"/>
      <c r="W92" s="59"/>
      <c r="X92" s="59"/>
      <c r="Y92" s="59"/>
      <c r="Z92" s="59"/>
    </row>
    <row r="93" spans="1:26" ht="12.75" customHeight="1" x14ac:dyDescent="0.25">
      <c r="A93" s="104" t="s">
        <v>357</v>
      </c>
      <c r="B93" s="95"/>
      <c r="C93" s="67">
        <v>0</v>
      </c>
      <c r="D93" s="67">
        <v>0</v>
      </c>
      <c r="E93" s="67">
        <v>0</v>
      </c>
      <c r="F93" s="70">
        <f t="shared" si="7"/>
        <v>0</v>
      </c>
      <c r="G93" s="59"/>
      <c r="H93" s="59"/>
      <c r="I93" s="59"/>
      <c r="J93" s="59"/>
      <c r="K93" s="59"/>
      <c r="L93" s="59"/>
      <c r="M93" s="59"/>
      <c r="N93" s="59"/>
      <c r="O93" s="59"/>
      <c r="P93" s="59"/>
      <c r="Q93" s="59"/>
      <c r="R93" s="59"/>
      <c r="S93" s="59"/>
      <c r="T93" s="59"/>
      <c r="U93" s="59"/>
      <c r="V93" s="59"/>
      <c r="W93" s="59"/>
      <c r="X93" s="59"/>
      <c r="Y93" s="59"/>
      <c r="Z93" s="59"/>
    </row>
    <row r="94" spans="1:26" ht="12.75" customHeight="1" x14ac:dyDescent="0.25">
      <c r="A94" s="62" t="s">
        <v>382</v>
      </c>
      <c r="B94" s="61"/>
      <c r="C94" s="100">
        <f t="shared" ref="C94:F94" si="8">SUM(C63:C93)</f>
        <v>0</v>
      </c>
      <c r="D94" s="100">
        <f t="shared" si="8"/>
        <v>0</v>
      </c>
      <c r="E94" s="100">
        <f t="shared" si="8"/>
        <v>0</v>
      </c>
      <c r="F94" s="100">
        <f t="shared" si="8"/>
        <v>0</v>
      </c>
      <c r="G94" s="59"/>
      <c r="H94" s="59"/>
      <c r="I94" s="59"/>
      <c r="J94" s="59"/>
      <c r="K94" s="59"/>
      <c r="L94" s="59"/>
      <c r="M94" s="59"/>
      <c r="N94" s="59"/>
      <c r="O94" s="59"/>
      <c r="P94" s="59"/>
      <c r="Q94" s="59"/>
      <c r="R94" s="59"/>
      <c r="S94" s="59"/>
      <c r="T94" s="59"/>
      <c r="U94" s="59"/>
      <c r="V94" s="59"/>
      <c r="W94" s="59"/>
      <c r="X94" s="59"/>
      <c r="Y94" s="59"/>
      <c r="Z94" s="59"/>
    </row>
    <row r="95" spans="1:26" ht="12.75" customHeight="1" x14ac:dyDescent="0.25">
      <c r="A95" s="78"/>
      <c r="B95" s="61"/>
      <c r="C95" s="105"/>
      <c r="D95" s="105"/>
      <c r="E95" s="105"/>
      <c r="F95" s="105"/>
      <c r="G95" s="59"/>
      <c r="H95" s="59"/>
      <c r="I95" s="59"/>
      <c r="J95" s="59"/>
      <c r="K95" s="59"/>
      <c r="L95" s="59"/>
      <c r="M95" s="59"/>
      <c r="N95" s="59"/>
      <c r="O95" s="59"/>
      <c r="P95" s="59"/>
      <c r="Q95" s="59"/>
      <c r="R95" s="59"/>
      <c r="S95" s="59"/>
      <c r="T95" s="59"/>
      <c r="U95" s="59"/>
      <c r="V95" s="59"/>
      <c r="W95" s="59"/>
      <c r="X95" s="59"/>
      <c r="Y95" s="59"/>
      <c r="Z95" s="59"/>
    </row>
    <row r="96" spans="1:26" ht="12.75" customHeight="1" x14ac:dyDescent="0.25">
      <c r="A96" s="106" t="s">
        <v>383</v>
      </c>
      <c r="B96" s="95"/>
      <c r="C96" s="90">
        <f t="shared" ref="C96:E96" si="9">+C60+C94</f>
        <v>0</v>
      </c>
      <c r="D96" s="90">
        <f t="shared" si="9"/>
        <v>0</v>
      </c>
      <c r="E96" s="90">
        <f t="shared" si="9"/>
        <v>0</v>
      </c>
      <c r="F96" s="91">
        <f>F60+F94</f>
        <v>0</v>
      </c>
      <c r="G96" s="59"/>
      <c r="H96" s="59"/>
      <c r="I96" s="59"/>
      <c r="J96" s="59"/>
      <c r="K96" s="59"/>
      <c r="L96" s="59"/>
      <c r="M96" s="59"/>
      <c r="N96" s="59"/>
      <c r="O96" s="59"/>
      <c r="P96" s="59"/>
      <c r="Q96" s="59"/>
      <c r="R96" s="59"/>
      <c r="S96" s="59"/>
      <c r="T96" s="59"/>
      <c r="U96" s="59"/>
      <c r="V96" s="59"/>
      <c r="W96" s="59"/>
      <c r="X96" s="59"/>
      <c r="Y96" s="59"/>
      <c r="Z96" s="59"/>
    </row>
    <row r="97" spans="1:26" ht="12.75" hidden="1" customHeight="1" x14ac:dyDescent="0.25">
      <c r="A97" s="78"/>
      <c r="B97" s="61"/>
      <c r="C97" s="82"/>
      <c r="D97" s="82"/>
      <c r="E97" s="82"/>
      <c r="F97" s="82"/>
      <c r="G97" s="59"/>
      <c r="H97" s="59"/>
      <c r="I97" s="59"/>
      <c r="J97" s="59"/>
      <c r="K97" s="59"/>
      <c r="L97" s="59"/>
      <c r="M97" s="59"/>
      <c r="N97" s="59"/>
      <c r="O97" s="59"/>
      <c r="P97" s="59"/>
      <c r="Q97" s="59"/>
      <c r="R97" s="59"/>
      <c r="S97" s="59"/>
      <c r="T97" s="59"/>
      <c r="U97" s="59"/>
      <c r="V97" s="59"/>
      <c r="W97" s="59"/>
      <c r="X97" s="59"/>
      <c r="Y97" s="59"/>
      <c r="Z97" s="59"/>
    </row>
    <row r="98" spans="1:26" ht="12.75" hidden="1" customHeight="1" x14ac:dyDescent="0.25">
      <c r="A98" s="78"/>
      <c r="B98" s="61"/>
      <c r="C98" s="82"/>
      <c r="D98" s="82"/>
      <c r="E98" s="82"/>
      <c r="F98" s="82"/>
      <c r="G98" s="59"/>
      <c r="H98" s="59"/>
      <c r="I98" s="59"/>
      <c r="J98" s="59"/>
      <c r="K98" s="59"/>
      <c r="L98" s="59"/>
      <c r="M98" s="59"/>
      <c r="N98" s="59"/>
      <c r="O98" s="59"/>
      <c r="P98" s="59"/>
      <c r="Q98" s="59"/>
      <c r="R98" s="59"/>
      <c r="S98" s="59"/>
      <c r="T98" s="59"/>
      <c r="U98" s="59"/>
      <c r="V98" s="59"/>
      <c r="W98" s="59"/>
      <c r="X98" s="59"/>
      <c r="Y98" s="59"/>
      <c r="Z98" s="59"/>
    </row>
    <row r="99" spans="1:26" ht="12.75" hidden="1" customHeight="1" x14ac:dyDescent="0.25">
      <c r="A99" s="62" t="s">
        <v>384</v>
      </c>
      <c r="B99" s="61" t="s">
        <v>385</v>
      </c>
      <c r="C99" s="61" t="s">
        <v>320</v>
      </c>
      <c r="D99" s="61" t="s">
        <v>321</v>
      </c>
      <c r="E99" s="61" t="s">
        <v>322</v>
      </c>
      <c r="F99" s="64" t="s">
        <v>305</v>
      </c>
      <c r="G99" s="59"/>
      <c r="H99" s="59"/>
      <c r="I99" s="59"/>
      <c r="J99" s="59"/>
      <c r="K99" s="59"/>
      <c r="L99" s="59"/>
      <c r="M99" s="59"/>
      <c r="N99" s="59"/>
      <c r="O99" s="59"/>
      <c r="P99" s="59"/>
      <c r="Q99" s="59"/>
      <c r="R99" s="59"/>
      <c r="S99" s="59"/>
      <c r="T99" s="59"/>
      <c r="U99" s="59"/>
      <c r="V99" s="59"/>
      <c r="W99" s="59"/>
      <c r="X99" s="59"/>
      <c r="Y99" s="59"/>
      <c r="Z99" s="59"/>
    </row>
    <row r="100" spans="1:26" ht="12.75" hidden="1" customHeight="1" x14ac:dyDescent="0.25">
      <c r="A100" s="65" t="s">
        <v>386</v>
      </c>
      <c r="B100" s="107">
        <v>1405</v>
      </c>
      <c r="C100" s="67">
        <v>0</v>
      </c>
      <c r="D100" s="67">
        <v>0</v>
      </c>
      <c r="E100" s="67">
        <v>0</v>
      </c>
      <c r="F100" s="70">
        <f t="shared" ref="F100:F109" si="10">SUM(C100:E100)</f>
        <v>0</v>
      </c>
      <c r="G100" s="59"/>
      <c r="H100" s="59"/>
      <c r="I100" s="59"/>
      <c r="J100" s="59"/>
      <c r="K100" s="59"/>
      <c r="L100" s="59"/>
      <c r="M100" s="59"/>
      <c r="N100" s="59"/>
      <c r="O100" s="59"/>
      <c r="P100" s="59"/>
      <c r="Q100" s="59"/>
      <c r="R100" s="59"/>
      <c r="S100" s="59"/>
      <c r="T100" s="59"/>
      <c r="U100" s="59"/>
      <c r="V100" s="59"/>
      <c r="W100" s="59"/>
      <c r="X100" s="59"/>
      <c r="Y100" s="59"/>
      <c r="Z100" s="59"/>
    </row>
    <row r="101" spans="1:26" ht="12.75" hidden="1" customHeight="1" x14ac:dyDescent="0.25">
      <c r="A101" s="65" t="s">
        <v>387</v>
      </c>
      <c r="B101" s="107">
        <v>1408</v>
      </c>
      <c r="C101" s="67">
        <v>0</v>
      </c>
      <c r="D101" s="67">
        <v>0</v>
      </c>
      <c r="E101" s="67">
        <v>0</v>
      </c>
      <c r="F101" s="70">
        <f t="shared" si="10"/>
        <v>0</v>
      </c>
      <c r="G101" s="59"/>
      <c r="H101" s="59"/>
      <c r="I101" s="59"/>
      <c r="J101" s="59"/>
      <c r="K101" s="59"/>
      <c r="L101" s="59"/>
      <c r="M101" s="59"/>
      <c r="N101" s="59"/>
      <c r="O101" s="59"/>
      <c r="P101" s="59"/>
      <c r="Q101" s="59"/>
      <c r="R101" s="59"/>
      <c r="S101" s="59"/>
      <c r="T101" s="59"/>
      <c r="U101" s="59"/>
      <c r="V101" s="59"/>
      <c r="W101" s="59"/>
      <c r="X101" s="59"/>
      <c r="Y101" s="59"/>
      <c r="Z101" s="59"/>
    </row>
    <row r="102" spans="1:26" ht="12.75" hidden="1" customHeight="1" x14ac:dyDescent="0.25">
      <c r="A102" s="65" t="s">
        <v>388</v>
      </c>
      <c r="B102" s="108">
        <v>1408</v>
      </c>
      <c r="C102" s="67">
        <v>0</v>
      </c>
      <c r="D102" s="67">
        <v>0</v>
      </c>
      <c r="E102" s="67">
        <v>0</v>
      </c>
      <c r="F102" s="70">
        <f t="shared" si="10"/>
        <v>0</v>
      </c>
      <c r="G102" s="59"/>
      <c r="H102" s="59"/>
      <c r="I102" s="59"/>
      <c r="J102" s="59"/>
      <c r="K102" s="59"/>
      <c r="L102" s="59"/>
      <c r="M102" s="59"/>
      <c r="N102" s="59"/>
      <c r="O102" s="59"/>
      <c r="P102" s="59"/>
      <c r="Q102" s="59"/>
      <c r="R102" s="59"/>
      <c r="S102" s="59"/>
      <c r="T102" s="59"/>
      <c r="U102" s="59"/>
      <c r="V102" s="59"/>
      <c r="W102" s="59"/>
      <c r="X102" s="59"/>
      <c r="Y102" s="59"/>
      <c r="Z102" s="59"/>
    </row>
    <row r="103" spans="1:26" ht="12.75" hidden="1" customHeight="1" x14ac:dyDescent="0.25">
      <c r="A103" s="65" t="s">
        <v>389</v>
      </c>
      <c r="B103" s="108">
        <v>1410</v>
      </c>
      <c r="C103" s="67">
        <v>0</v>
      </c>
      <c r="D103" s="67">
        <v>0</v>
      </c>
      <c r="E103" s="67">
        <v>0</v>
      </c>
      <c r="F103" s="70">
        <f t="shared" si="10"/>
        <v>0</v>
      </c>
      <c r="G103" s="59"/>
      <c r="H103" s="59"/>
      <c r="I103" s="59"/>
      <c r="J103" s="59"/>
      <c r="K103" s="59"/>
      <c r="L103" s="59"/>
      <c r="M103" s="59"/>
      <c r="N103" s="59"/>
      <c r="O103" s="59"/>
      <c r="P103" s="59"/>
      <c r="Q103" s="59"/>
      <c r="R103" s="59"/>
      <c r="S103" s="59"/>
      <c r="T103" s="59"/>
      <c r="U103" s="59"/>
      <c r="V103" s="59"/>
      <c r="W103" s="59"/>
      <c r="X103" s="59"/>
      <c r="Y103" s="59"/>
      <c r="Z103" s="59"/>
    </row>
    <row r="104" spans="1:26" ht="12.75" hidden="1" customHeight="1" x14ac:dyDescent="0.25">
      <c r="A104" s="65" t="s">
        <v>390</v>
      </c>
      <c r="B104" s="108">
        <v>1430</v>
      </c>
      <c r="C104" s="67">
        <v>0</v>
      </c>
      <c r="D104" s="67">
        <v>0</v>
      </c>
      <c r="E104" s="67">
        <v>0</v>
      </c>
      <c r="F104" s="70">
        <f t="shared" si="10"/>
        <v>0</v>
      </c>
      <c r="G104" s="59"/>
      <c r="H104" s="59"/>
      <c r="I104" s="59"/>
      <c r="J104" s="59"/>
      <c r="K104" s="59"/>
      <c r="L104" s="59"/>
      <c r="M104" s="59"/>
      <c r="N104" s="59"/>
      <c r="O104" s="59"/>
      <c r="P104" s="59"/>
      <c r="Q104" s="59"/>
      <c r="R104" s="59"/>
      <c r="S104" s="59"/>
      <c r="T104" s="59"/>
      <c r="U104" s="59"/>
      <c r="V104" s="59"/>
      <c r="W104" s="59"/>
      <c r="X104" s="59"/>
      <c r="Y104" s="59"/>
      <c r="Z104" s="59"/>
    </row>
    <row r="105" spans="1:26" ht="12.75" hidden="1" customHeight="1" x14ac:dyDescent="0.25">
      <c r="A105" s="65" t="s">
        <v>391</v>
      </c>
      <c r="B105" s="108">
        <v>1440</v>
      </c>
      <c r="C105" s="67">
        <v>0</v>
      </c>
      <c r="D105" s="67">
        <v>0</v>
      </c>
      <c r="E105" s="67">
        <v>0</v>
      </c>
      <c r="F105" s="70">
        <f t="shared" si="10"/>
        <v>0</v>
      </c>
      <c r="G105" s="59"/>
      <c r="H105" s="59"/>
      <c r="I105" s="59"/>
      <c r="J105" s="59"/>
      <c r="K105" s="59"/>
      <c r="L105" s="59"/>
      <c r="M105" s="59"/>
      <c r="N105" s="59"/>
      <c r="O105" s="59"/>
      <c r="P105" s="59"/>
      <c r="Q105" s="59"/>
      <c r="R105" s="59"/>
      <c r="S105" s="59"/>
      <c r="T105" s="59"/>
      <c r="U105" s="59"/>
      <c r="V105" s="59"/>
      <c r="W105" s="59"/>
      <c r="X105" s="59"/>
      <c r="Y105" s="59"/>
      <c r="Z105" s="59"/>
    </row>
    <row r="106" spans="1:26" ht="12.75" hidden="1" customHeight="1" x14ac:dyDescent="0.25">
      <c r="A106" s="65" t="s">
        <v>392</v>
      </c>
      <c r="B106" s="108">
        <v>1450</v>
      </c>
      <c r="C106" s="67">
        <v>0</v>
      </c>
      <c r="D106" s="67">
        <v>0</v>
      </c>
      <c r="E106" s="67">
        <v>0</v>
      </c>
      <c r="F106" s="70">
        <f t="shared" si="10"/>
        <v>0</v>
      </c>
      <c r="G106" s="59"/>
      <c r="H106" s="59"/>
      <c r="I106" s="59"/>
      <c r="J106" s="59"/>
      <c r="K106" s="59"/>
      <c r="L106" s="59"/>
      <c r="M106" s="59"/>
      <c r="N106" s="59"/>
      <c r="O106" s="59"/>
      <c r="P106" s="59"/>
      <c r="Q106" s="59"/>
      <c r="R106" s="59"/>
      <c r="S106" s="59"/>
      <c r="T106" s="59"/>
      <c r="U106" s="59"/>
      <c r="V106" s="59"/>
      <c r="W106" s="59"/>
      <c r="X106" s="59"/>
      <c r="Y106" s="59"/>
      <c r="Z106" s="59"/>
    </row>
    <row r="107" spans="1:26" ht="12.75" hidden="1" customHeight="1" x14ac:dyDescent="0.25">
      <c r="A107" s="65" t="s">
        <v>393</v>
      </c>
      <c r="B107" s="107">
        <v>1485</v>
      </c>
      <c r="C107" s="67">
        <v>0</v>
      </c>
      <c r="D107" s="67">
        <v>0</v>
      </c>
      <c r="E107" s="67">
        <v>0</v>
      </c>
      <c r="F107" s="70">
        <f t="shared" si="10"/>
        <v>0</v>
      </c>
      <c r="G107" s="59"/>
      <c r="H107" s="59"/>
      <c r="I107" s="59"/>
      <c r="J107" s="59"/>
      <c r="K107" s="59"/>
      <c r="L107" s="59"/>
      <c r="M107" s="59"/>
      <c r="N107" s="59"/>
      <c r="O107" s="59"/>
      <c r="P107" s="59"/>
      <c r="Q107" s="59"/>
      <c r="R107" s="59"/>
      <c r="S107" s="59"/>
      <c r="T107" s="59"/>
      <c r="U107" s="59"/>
      <c r="V107" s="59"/>
      <c r="W107" s="59"/>
      <c r="X107" s="59"/>
      <c r="Y107" s="59"/>
      <c r="Z107" s="59"/>
    </row>
    <row r="108" spans="1:26" ht="12.75" hidden="1" customHeight="1" x14ac:dyDescent="0.25">
      <c r="A108" s="65" t="s">
        <v>394</v>
      </c>
      <c r="B108" s="107">
        <v>1495</v>
      </c>
      <c r="C108" s="67">
        <v>0</v>
      </c>
      <c r="D108" s="67">
        <v>0</v>
      </c>
      <c r="E108" s="67">
        <v>0</v>
      </c>
      <c r="F108" s="70">
        <f t="shared" si="10"/>
        <v>0</v>
      </c>
      <c r="G108" s="59"/>
      <c r="H108" s="59"/>
      <c r="I108" s="59"/>
      <c r="J108" s="59"/>
      <c r="K108" s="59"/>
      <c r="L108" s="59"/>
      <c r="M108" s="59"/>
      <c r="N108" s="59"/>
      <c r="O108" s="59"/>
      <c r="P108" s="59"/>
      <c r="Q108" s="59"/>
      <c r="R108" s="59"/>
      <c r="S108" s="59"/>
      <c r="T108" s="59"/>
      <c r="U108" s="59"/>
      <c r="V108" s="59"/>
      <c r="W108" s="59"/>
      <c r="X108" s="59"/>
      <c r="Y108" s="59"/>
      <c r="Z108" s="59"/>
    </row>
    <row r="109" spans="1:26" ht="12.75" hidden="1" customHeight="1" x14ac:dyDescent="0.25">
      <c r="A109" s="94" t="s">
        <v>356</v>
      </c>
      <c r="B109" s="95">
        <v>1496</v>
      </c>
      <c r="C109" s="67">
        <v>0</v>
      </c>
      <c r="D109" s="67">
        <v>0</v>
      </c>
      <c r="E109" s="67">
        <v>0</v>
      </c>
      <c r="F109" s="70">
        <f t="shared" si="10"/>
        <v>0</v>
      </c>
      <c r="G109" s="59"/>
      <c r="H109" s="59"/>
      <c r="I109" s="59"/>
      <c r="J109" s="59"/>
      <c r="K109" s="59"/>
      <c r="L109" s="59"/>
      <c r="M109" s="59"/>
      <c r="N109" s="59"/>
      <c r="O109" s="59"/>
      <c r="P109" s="59"/>
      <c r="Q109" s="59"/>
      <c r="R109" s="59"/>
      <c r="S109" s="59"/>
      <c r="T109" s="59"/>
      <c r="U109" s="59"/>
      <c r="V109" s="59"/>
      <c r="W109" s="59"/>
      <c r="X109" s="59"/>
      <c r="Y109" s="59"/>
      <c r="Z109" s="59"/>
    </row>
    <row r="110" spans="1:26" ht="12.75" hidden="1" customHeight="1" x14ac:dyDescent="0.25">
      <c r="A110" s="109" t="s">
        <v>395</v>
      </c>
      <c r="B110" s="95"/>
      <c r="C110" s="90">
        <f t="shared" ref="C110:F110" si="11">SUM(C100:C109)</f>
        <v>0</v>
      </c>
      <c r="D110" s="90">
        <f t="shared" si="11"/>
        <v>0</v>
      </c>
      <c r="E110" s="90">
        <f t="shared" si="11"/>
        <v>0</v>
      </c>
      <c r="F110" s="90">
        <f t="shared" si="11"/>
        <v>0</v>
      </c>
      <c r="G110" s="59"/>
      <c r="H110" s="59"/>
      <c r="I110" s="59"/>
      <c r="J110" s="59"/>
      <c r="K110" s="59"/>
      <c r="L110" s="59"/>
      <c r="M110" s="59"/>
      <c r="N110" s="59"/>
      <c r="O110" s="59"/>
      <c r="P110" s="59"/>
      <c r="Q110" s="59"/>
      <c r="R110" s="59"/>
      <c r="S110" s="59"/>
      <c r="T110" s="59"/>
      <c r="U110" s="59"/>
      <c r="V110" s="59"/>
      <c r="W110" s="59"/>
      <c r="X110" s="59"/>
      <c r="Y110" s="59"/>
      <c r="Z110" s="59"/>
    </row>
    <row r="111" spans="1:26" ht="12.75" hidden="1" customHeight="1" x14ac:dyDescent="0.25">
      <c r="A111" s="110"/>
      <c r="B111" s="61"/>
      <c r="C111" s="105"/>
      <c r="D111" s="105"/>
      <c r="E111" s="105"/>
      <c r="F111" s="105"/>
      <c r="G111" s="59"/>
      <c r="H111" s="59"/>
      <c r="I111" s="59"/>
      <c r="J111" s="59"/>
      <c r="K111" s="59"/>
      <c r="L111" s="59"/>
      <c r="M111" s="59"/>
      <c r="N111" s="59"/>
      <c r="O111" s="59"/>
      <c r="P111" s="59"/>
      <c r="Q111" s="59"/>
      <c r="R111" s="59"/>
      <c r="S111" s="59"/>
      <c r="T111" s="59"/>
      <c r="U111" s="59"/>
      <c r="V111" s="59"/>
      <c r="W111" s="59"/>
      <c r="X111" s="59"/>
      <c r="Y111" s="59"/>
      <c r="Z111" s="59"/>
    </row>
    <row r="112" spans="1:26" ht="12.75" hidden="1" customHeight="1" x14ac:dyDescent="0.25">
      <c r="A112" s="81"/>
      <c r="B112" s="61"/>
      <c r="C112" s="111">
        <v>0</v>
      </c>
      <c r="D112" s="111">
        <v>0</v>
      </c>
      <c r="E112" s="111">
        <v>0</v>
      </c>
      <c r="F112" s="111">
        <v>0</v>
      </c>
      <c r="G112" s="59"/>
      <c r="H112" s="59"/>
      <c r="I112" s="59"/>
      <c r="J112" s="59"/>
      <c r="K112" s="59"/>
      <c r="L112" s="59"/>
      <c r="M112" s="59"/>
      <c r="N112" s="59"/>
      <c r="O112" s="59"/>
      <c r="P112" s="59"/>
      <c r="Q112" s="59"/>
      <c r="R112" s="59"/>
      <c r="S112" s="59"/>
      <c r="T112" s="59"/>
      <c r="U112" s="59"/>
      <c r="V112" s="59"/>
      <c r="W112" s="59"/>
      <c r="X112" s="59"/>
      <c r="Y112" s="59"/>
      <c r="Z112" s="59"/>
    </row>
    <row r="113" spans="1:26" ht="12.75" hidden="1" customHeight="1" x14ac:dyDescent="0.25">
      <c r="A113" s="88" t="s">
        <v>396</v>
      </c>
      <c r="B113" s="112"/>
      <c r="C113" s="113">
        <f t="shared" ref="C113:F113" si="12">+C96+C110</f>
        <v>0</v>
      </c>
      <c r="D113" s="113">
        <f t="shared" si="12"/>
        <v>0</v>
      </c>
      <c r="E113" s="113">
        <f t="shared" si="12"/>
        <v>0</v>
      </c>
      <c r="F113" s="113">
        <f t="shared" si="12"/>
        <v>0</v>
      </c>
      <c r="G113" s="86"/>
      <c r="H113" s="86"/>
      <c r="I113" s="86"/>
      <c r="J113" s="86"/>
      <c r="K113" s="86"/>
      <c r="L113" s="86"/>
      <c r="M113" s="86"/>
      <c r="N113" s="86"/>
      <c r="O113" s="86"/>
      <c r="P113" s="86"/>
      <c r="Q113" s="86"/>
      <c r="R113" s="86"/>
      <c r="S113" s="86"/>
      <c r="T113" s="86"/>
      <c r="U113" s="86"/>
      <c r="V113" s="86"/>
      <c r="W113" s="86"/>
      <c r="X113" s="86"/>
      <c r="Y113" s="86"/>
      <c r="Z113" s="86"/>
    </row>
    <row r="114" spans="1:26" ht="12.75" customHeight="1" x14ac:dyDescent="0.25">
      <c r="A114" s="81"/>
      <c r="B114" s="61"/>
      <c r="C114" s="82"/>
      <c r="D114" s="82"/>
      <c r="E114" s="82"/>
      <c r="F114" s="82"/>
      <c r="G114" s="59"/>
      <c r="H114" s="59"/>
      <c r="I114" s="59"/>
      <c r="J114" s="59"/>
      <c r="K114" s="59"/>
      <c r="L114" s="59"/>
      <c r="M114" s="59"/>
      <c r="N114" s="59"/>
      <c r="O114" s="59"/>
      <c r="P114" s="59"/>
      <c r="Q114" s="59"/>
      <c r="R114" s="59"/>
      <c r="S114" s="59"/>
      <c r="T114" s="59"/>
      <c r="U114" s="59"/>
      <c r="V114" s="59"/>
      <c r="W114" s="59"/>
      <c r="X114" s="59"/>
      <c r="Y114" s="59"/>
      <c r="Z114" s="59"/>
    </row>
    <row r="115" spans="1:26" ht="12.75" customHeight="1" x14ac:dyDescent="0.25">
      <c r="A115" s="59"/>
      <c r="B115" s="61"/>
      <c r="C115" s="59"/>
      <c r="D115" s="93"/>
      <c r="E115" s="93"/>
      <c r="F115" s="93"/>
      <c r="G115" s="59"/>
      <c r="H115" s="59"/>
      <c r="I115" s="59"/>
      <c r="J115" s="59"/>
      <c r="K115" s="59"/>
      <c r="L115" s="59"/>
      <c r="M115" s="59"/>
      <c r="N115" s="59"/>
      <c r="O115" s="59"/>
      <c r="P115" s="59"/>
      <c r="Q115" s="59"/>
      <c r="R115" s="59"/>
      <c r="S115" s="59"/>
      <c r="T115" s="59"/>
      <c r="U115" s="59"/>
      <c r="V115" s="59"/>
      <c r="W115" s="59"/>
      <c r="X115" s="59"/>
      <c r="Y115" s="59"/>
      <c r="Z115" s="59"/>
    </row>
    <row r="116" spans="1:26" ht="12.75"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75"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75"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75"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75"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75"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75"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75"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75"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75"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75"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75"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75"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75"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75"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75"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75"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75"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75"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75"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75"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75"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75"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75"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75"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75"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75"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75"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75"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75"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75"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75"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75"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75"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75"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75"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75"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75"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75"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75"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75"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75"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75"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75"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75"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75"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75"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75"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75"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75"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75"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75"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75"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75"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75"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75"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75"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75"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75"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75"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75"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75"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75"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75"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75"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75"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75"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75"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75"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75"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75"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75"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75"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75"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75"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75"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75"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75"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75"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75"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75"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75"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75"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75"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75"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75"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75"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75"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75"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75"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75"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75"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75"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75"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75"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75"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75"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75"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75"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75"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75"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75"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75"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75"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75"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75"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75"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75"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75"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75"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75"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75"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75"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75"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75"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75"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75"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75"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75"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75"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75"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75"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75"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75"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75"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75"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75"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75"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75"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75"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75"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75"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75"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75"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75"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75"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75"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75"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75"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75"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75"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75"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75"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75"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75"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75"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75"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75"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75"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75"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75"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75"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75"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75"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75"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75"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75"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75"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75"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75"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75"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75"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75"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75"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75"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75"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75"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75"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75"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75"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75"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75"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75"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75"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75"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75"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75"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75"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75"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75"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75"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75" customHeight="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75" customHeight="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75" customHeight="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75" customHeight="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75" customHeight="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75" customHeight="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75" customHeight="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75" customHeight="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75" customHeight="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75" customHeight="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75" customHeight="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75" customHeight="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75" customHeight="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75" customHeight="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75" customHeight="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75"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75" customHeight="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75" customHeight="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75" customHeight="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75" customHeight="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75" customHeight="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75" customHeight="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75" customHeight="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75" customHeight="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75" customHeight="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75" customHeight="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75" customHeight="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75" customHeight="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75" customHeight="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75" customHeight="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75" customHeight="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75" customHeight="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75" customHeight="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75" customHeight="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75" customHeight="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75" customHeight="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75" customHeight="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75" customHeight="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75" customHeight="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75" customHeight="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75" customHeight="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75" customHeight="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75" customHeight="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75" customHeight="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75" customHeight="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75" customHeight="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75" customHeight="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75" customHeight="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75" customHeight="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75" customHeight="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75" customHeight="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75" customHeight="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75" customHeight="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75" customHeight="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75" customHeight="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75" customHeight="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75" customHeight="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75" customHeight="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75" customHeight="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75" customHeight="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75" customHeight="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75" customHeight="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75" customHeight="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75" customHeight="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75" customHeight="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75" customHeight="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75" customHeight="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75" customHeight="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75" customHeight="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75" customHeight="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75" customHeight="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75" customHeight="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75" customHeight="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75" customHeight="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75" customHeight="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75" customHeight="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75" customHeight="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75" customHeight="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75" customHeight="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75" customHeight="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75" customHeight="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75" customHeight="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75" customHeight="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75" customHeight="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75" customHeight="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75" customHeight="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75" customHeight="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75" customHeight="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75" customHeight="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75" customHeight="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75" customHeight="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75" customHeight="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75" customHeight="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75" customHeight="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75" customHeight="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75" customHeight="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75" customHeight="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75" customHeight="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75" customHeight="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75" customHeight="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75" customHeight="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75" customHeight="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75" customHeight="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75" customHeight="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75" customHeight="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75" customHeight="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75" customHeight="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75" customHeight="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75" customHeight="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75" customHeight="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75" customHeight="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75" customHeight="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75" customHeight="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75" customHeight="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75" customHeight="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75" customHeight="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75" customHeight="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75" customHeight="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75" customHeight="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75" customHeight="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75" customHeight="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75" customHeight="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75" customHeight="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75" customHeight="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75" customHeight="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75" customHeight="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75" customHeight="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75" customHeight="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75" customHeight="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75" customHeight="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75" customHeight="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75" customHeight="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75" customHeight="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75" customHeight="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75" customHeight="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75" customHeight="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75" customHeight="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75" customHeight="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75" customHeight="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75" customHeight="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75" customHeight="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75" customHeight="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75" customHeight="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75" customHeight="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75" customHeight="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75" customHeight="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75" customHeight="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75" customHeight="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75" customHeight="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75" customHeight="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75" customHeight="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75" customHeight="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75" customHeight="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75" customHeight="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75" customHeight="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75" customHeight="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75" customHeight="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75" customHeight="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75" customHeight="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75" customHeight="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75" customHeight="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75" customHeight="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75" customHeight="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75" customHeight="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75" customHeight="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75" customHeight="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75" customHeight="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75" customHeight="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75" customHeight="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75" customHeight="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75" customHeight="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75" customHeight="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75" customHeight="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75" customHeight="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75" customHeight="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75" customHeight="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75" customHeight="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75" customHeight="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75" customHeight="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75" customHeight="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75" customHeight="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75" customHeight="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75" customHeight="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75" customHeight="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75" customHeight="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75" customHeight="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75" customHeight="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75" customHeight="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75" customHeight="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75" customHeight="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75" customHeight="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75" customHeight="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75" customHeight="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75" customHeight="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75" customHeight="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75" customHeight="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75" customHeight="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75" customHeight="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75" customHeight="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75" customHeight="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75" customHeight="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75" customHeight="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75" customHeight="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75" customHeight="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75" customHeight="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75" customHeight="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75" customHeight="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75" customHeight="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75" customHeight="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75" customHeight="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75" customHeight="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75" customHeight="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75" customHeight="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75" customHeight="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75" customHeight="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75" customHeight="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75" customHeight="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75" customHeight="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75" customHeight="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75" customHeight="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75" customHeight="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75" customHeight="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75" customHeight="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75" customHeight="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75" customHeight="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75" customHeight="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75" customHeight="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75" customHeight="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75" customHeight="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75" customHeight="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75" customHeight="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75" customHeight="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75" customHeight="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75" customHeight="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75" customHeight="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75" customHeight="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75" customHeight="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75" customHeight="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75" customHeight="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75" customHeight="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75" customHeight="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75" customHeight="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75" customHeight="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75" customHeight="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75" customHeight="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75" customHeight="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75" customHeight="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75" customHeight="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75" customHeight="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75" customHeight="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75" customHeight="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75" customHeight="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75" customHeight="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75" customHeight="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75" customHeight="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75" customHeight="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75" customHeight="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75" customHeight="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75" customHeight="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75" customHeight="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75" customHeight="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75" customHeight="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75" customHeight="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75" customHeight="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75" customHeight="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75" customHeight="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75" customHeight="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75" customHeight="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75" customHeight="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75" customHeight="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75" customHeight="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75" customHeight="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75" customHeight="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75" customHeight="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75" customHeight="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75" customHeight="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75" customHeight="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75" customHeight="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75" customHeight="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75" customHeight="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75" customHeight="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75" customHeight="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75" customHeight="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75" customHeight="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75" customHeight="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75" customHeight="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75" customHeight="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75" customHeight="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75" customHeight="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75" customHeight="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75" customHeight="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75" customHeight="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75" customHeight="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75" customHeight="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75" customHeight="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75" customHeight="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75" customHeight="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75" customHeight="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75" customHeight="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75" customHeight="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75" customHeight="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75" customHeight="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75" customHeight="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75" customHeight="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75" customHeight="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75" customHeight="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75" customHeight="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75" customHeight="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75" customHeight="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75" customHeight="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75" customHeight="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75" customHeight="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75" customHeight="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75" customHeight="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75" customHeight="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75" customHeight="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75" customHeight="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75" customHeight="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75" customHeight="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75" customHeight="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75" customHeight="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75" customHeight="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75" customHeight="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75" customHeight="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75" customHeight="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75" customHeight="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75" customHeight="1" x14ac:dyDescent="0.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75" customHeight="1" x14ac:dyDescent="0.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75" customHeight="1" x14ac:dyDescent="0.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75" customHeight="1" x14ac:dyDescent="0.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75" customHeight="1" x14ac:dyDescent="0.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75" customHeight="1" x14ac:dyDescent="0.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75" customHeight="1" x14ac:dyDescent="0.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75" customHeight="1" x14ac:dyDescent="0.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75" customHeight="1" x14ac:dyDescent="0.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75" customHeight="1" x14ac:dyDescent="0.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75" customHeight="1" x14ac:dyDescent="0.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75" customHeight="1" x14ac:dyDescent="0.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75"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75" customHeight="1" x14ac:dyDescent="0.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75" customHeight="1" x14ac:dyDescent="0.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75" customHeight="1" x14ac:dyDescent="0.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75" customHeight="1" x14ac:dyDescent="0.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75" customHeight="1" x14ac:dyDescent="0.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75" customHeight="1" x14ac:dyDescent="0.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75" customHeight="1" x14ac:dyDescent="0.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75" customHeight="1" x14ac:dyDescent="0.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75" customHeight="1" x14ac:dyDescent="0.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75" customHeight="1" x14ac:dyDescent="0.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75" customHeight="1" x14ac:dyDescent="0.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75" customHeight="1" x14ac:dyDescent="0.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75" customHeight="1" x14ac:dyDescent="0.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75" customHeight="1" x14ac:dyDescent="0.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75" customHeight="1" x14ac:dyDescent="0.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75" customHeight="1" x14ac:dyDescent="0.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75" customHeight="1" x14ac:dyDescent="0.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75" customHeight="1" x14ac:dyDescent="0.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75"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75"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75"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75"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75"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75"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75"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75"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75"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75"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75"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75"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75"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75"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75"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75"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75"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75"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75"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75"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75"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75"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75"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75"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75"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75"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75"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75"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75"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75"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75"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75"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75"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75"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75"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75"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75"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75"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75"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75"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75"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75"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75"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75"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75"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75"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75"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75"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75"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75"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75"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75"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75"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75"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75"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75"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75"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75"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75"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75"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75"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75"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75"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75"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75"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75"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75"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75"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75"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75"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75"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75"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75"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75"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75"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75"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75"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75"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75"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75"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75"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75"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75"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75"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75"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75"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75"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75"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75"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75"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75"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75"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75"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75"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75"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75"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75"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75"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75"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75"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75"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75"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75"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75"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75"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75"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75"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75"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75"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75"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75"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75"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75"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75"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75"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75"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75"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75"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75"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75"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75"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75"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75"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75"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75"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75"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75"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75"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75"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75"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75"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75"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75"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75"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75"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75"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75"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75"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75"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75"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75"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75"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75"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75"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75"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75"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75"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75"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75"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75"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75"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75"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75"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75"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75"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75"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75"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75"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75"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75"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75"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75"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75"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75"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75"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75"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75"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75"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75"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75"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75"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75"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75"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75"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75"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75"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75"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75"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75"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75"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75"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75"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75"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75"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75"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75"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75"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75"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75"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75"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75"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75"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75"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75"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75"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75"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75"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75"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75"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75"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75"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75"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75"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75"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75"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75"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75"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75"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75"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75"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75"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75"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75"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75"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75"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75"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75"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75"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75"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75"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75"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75"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75"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75"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75"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75"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75"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75"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75"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75"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75"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75"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75"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75"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75"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75"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75"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75"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75"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75"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75"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75"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75"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75"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75"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75"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75"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75"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75"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75"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75"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75"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75"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75"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75"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75"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75"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75"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75"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75"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75"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75"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75"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75"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75"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75"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75"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75"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75"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75"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75"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75"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75"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75"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75"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75"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75"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75"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75"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75"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75"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75"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75"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75"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75"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75"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75"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75"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75"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75"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75"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75"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75"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75"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75"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75"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75"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75"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75"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75"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75"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75"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75"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75"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75"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75"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75"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75"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75"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75"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75"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75"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75"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75"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75"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75"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75"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75"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75"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75"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75"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75"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75"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75"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75"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75"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75"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75"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75"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75"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75"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75"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75"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75"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2.75"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2.75"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2.75"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2.75"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2.75"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2.75"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2.75"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2.75"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2.75"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2.75"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2.75"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2.75"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2.75"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8">
    <mergeCell ref="B8:F8"/>
    <mergeCell ref="B9:F9"/>
    <mergeCell ref="B10:F10"/>
    <mergeCell ref="A1:F1"/>
    <mergeCell ref="A2:F2"/>
    <mergeCell ref="A4:F4"/>
    <mergeCell ref="A5:F5"/>
    <mergeCell ref="B7:F7"/>
  </mergeCells>
  <pageMargins left="0.95" right="0.45" top="0.25" bottom="0.25" header="0" footer="0"/>
  <pageSetup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view="pageBreakPreview" zoomScale="60" zoomScaleNormal="100" workbookViewId="0"/>
  </sheetViews>
  <sheetFormatPr defaultColWidth="14.42578125" defaultRowHeight="15" customHeight="1" x14ac:dyDescent="0.25"/>
  <cols>
    <col min="1" max="1" width="3.140625" customWidth="1"/>
    <col min="2" max="2" width="39.28515625" customWidth="1"/>
    <col min="3" max="3" width="15.140625" customWidth="1"/>
    <col min="4" max="4" width="9.140625" customWidth="1"/>
    <col min="5" max="5" width="38.42578125" customWidth="1"/>
    <col min="6" max="6" width="21.140625" customWidth="1"/>
    <col min="7" max="7" width="8.28515625" customWidth="1"/>
    <col min="8" max="26" width="9.140625" customWidth="1"/>
  </cols>
  <sheetData>
    <row r="1" spans="1:26" ht="12" customHeight="1" x14ac:dyDescent="0.25">
      <c r="A1" s="114"/>
      <c r="B1" s="299" t="s">
        <v>397</v>
      </c>
      <c r="C1" s="300"/>
      <c r="D1" s="300"/>
      <c r="E1" s="300"/>
      <c r="F1" s="300"/>
      <c r="G1" s="114"/>
      <c r="H1" s="114"/>
      <c r="I1" s="114"/>
      <c r="J1" s="114"/>
      <c r="K1" s="114"/>
      <c r="L1" s="114"/>
      <c r="M1" s="114"/>
      <c r="N1" s="114"/>
      <c r="O1" s="114"/>
      <c r="P1" s="114"/>
      <c r="Q1" s="114"/>
      <c r="R1" s="114"/>
      <c r="S1" s="114"/>
      <c r="T1" s="114"/>
      <c r="U1" s="114"/>
      <c r="V1" s="114"/>
      <c r="W1" s="114"/>
      <c r="X1" s="114"/>
      <c r="Y1" s="114"/>
      <c r="Z1" s="114"/>
    </row>
    <row r="2" spans="1:26" ht="12" customHeight="1" x14ac:dyDescent="0.25">
      <c r="A2" s="114"/>
      <c r="B2" s="23" t="s">
        <v>398</v>
      </c>
      <c r="C2" s="114"/>
      <c r="D2" s="114"/>
      <c r="E2" s="114"/>
      <c r="F2" s="114"/>
      <c r="G2" s="114"/>
      <c r="H2" s="114"/>
      <c r="I2" s="114"/>
      <c r="J2" s="114"/>
      <c r="K2" s="114"/>
      <c r="L2" s="114"/>
      <c r="M2" s="114"/>
      <c r="N2" s="114"/>
      <c r="O2" s="114"/>
      <c r="P2" s="114"/>
      <c r="Q2" s="114"/>
      <c r="R2" s="114"/>
      <c r="S2" s="114"/>
      <c r="T2" s="114"/>
      <c r="U2" s="114"/>
      <c r="V2" s="114"/>
      <c r="W2" s="114"/>
      <c r="X2" s="114"/>
      <c r="Y2" s="114"/>
      <c r="Z2" s="114"/>
    </row>
    <row r="3" spans="1:26" ht="12" customHeight="1" x14ac:dyDescent="0.25">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114"/>
    </row>
    <row r="4" spans="1:26" ht="16.5" customHeight="1" x14ac:dyDescent="0.25">
      <c r="A4" s="115"/>
      <c r="B4" s="116" t="s">
        <v>399</v>
      </c>
      <c r="C4" s="117"/>
      <c r="D4" s="117"/>
      <c r="E4" s="116" t="s">
        <v>400</v>
      </c>
      <c r="F4" s="59"/>
      <c r="G4" s="114"/>
      <c r="H4" s="114"/>
      <c r="I4" s="114"/>
      <c r="J4" s="114"/>
      <c r="K4" s="114"/>
      <c r="L4" s="114"/>
      <c r="M4" s="114"/>
      <c r="N4" s="114"/>
      <c r="O4" s="114"/>
      <c r="P4" s="114"/>
      <c r="Q4" s="114"/>
      <c r="R4" s="114"/>
      <c r="S4" s="114"/>
      <c r="T4" s="114"/>
      <c r="U4" s="114"/>
      <c r="V4" s="114"/>
      <c r="W4" s="114"/>
      <c r="X4" s="114"/>
      <c r="Y4" s="114"/>
      <c r="Z4" s="114"/>
    </row>
    <row r="5" spans="1:26" ht="12" customHeight="1" x14ac:dyDescent="0.25">
      <c r="A5" s="115"/>
      <c r="B5" s="118" t="s">
        <v>401</v>
      </c>
      <c r="C5" s="119">
        <f>'Tab11.01 Total Development Cost'!F96</f>
        <v>0</v>
      </c>
      <c r="D5" s="59"/>
      <c r="E5" s="118" t="s">
        <v>402</v>
      </c>
      <c r="F5" s="119">
        <f>'Tab11.01 Total Development Cost'!F60</f>
        <v>0</v>
      </c>
      <c r="G5" s="114"/>
      <c r="H5" s="114"/>
      <c r="I5" s="114"/>
      <c r="J5" s="114"/>
      <c r="K5" s="114"/>
      <c r="L5" s="114"/>
      <c r="M5" s="114"/>
      <c r="N5" s="114"/>
      <c r="O5" s="114"/>
      <c r="P5" s="114"/>
      <c r="Q5" s="114"/>
      <c r="R5" s="114"/>
      <c r="S5" s="114"/>
      <c r="T5" s="114"/>
      <c r="U5" s="114"/>
      <c r="V5" s="114"/>
      <c r="W5" s="114"/>
      <c r="X5" s="114"/>
      <c r="Y5" s="114"/>
      <c r="Z5" s="114"/>
    </row>
    <row r="6" spans="1:26" ht="12" customHeight="1" x14ac:dyDescent="0.25">
      <c r="A6" s="115"/>
      <c r="B6" s="118" t="s">
        <v>403</v>
      </c>
      <c r="C6" s="120"/>
      <c r="D6" s="59"/>
      <c r="E6" s="118" t="s">
        <v>404</v>
      </c>
      <c r="F6" s="119"/>
      <c r="G6" s="114"/>
      <c r="H6" s="114"/>
      <c r="I6" s="114"/>
      <c r="J6" s="114"/>
      <c r="K6" s="114"/>
      <c r="L6" s="114"/>
      <c r="M6" s="114"/>
      <c r="N6" s="114"/>
      <c r="O6" s="114"/>
      <c r="P6" s="114"/>
      <c r="Q6" s="114"/>
      <c r="R6" s="114"/>
      <c r="S6" s="114"/>
      <c r="T6" s="114"/>
      <c r="U6" s="114"/>
      <c r="V6" s="114"/>
      <c r="W6" s="114"/>
      <c r="X6" s="114"/>
      <c r="Y6" s="114"/>
      <c r="Z6" s="114"/>
    </row>
    <row r="7" spans="1:26" ht="12" customHeight="1" x14ac:dyDescent="0.25">
      <c r="A7" s="115"/>
      <c r="B7" s="118" t="s">
        <v>405</v>
      </c>
      <c r="C7" s="119">
        <f>'Tab11.01 Total Development Cost'!F85</f>
        <v>0</v>
      </c>
      <c r="D7" s="59"/>
      <c r="E7" s="118" t="s">
        <v>406</v>
      </c>
      <c r="F7" s="119">
        <f>'Tab11.01 Total Development Cost'!F44</f>
        <v>0</v>
      </c>
      <c r="G7" s="114"/>
      <c r="H7" s="114"/>
      <c r="I7" s="114"/>
      <c r="J7" s="114"/>
      <c r="K7" s="114"/>
      <c r="L7" s="114"/>
      <c r="M7" s="114"/>
      <c r="N7" s="114"/>
      <c r="O7" s="114"/>
      <c r="P7" s="114"/>
      <c r="Q7" s="114"/>
      <c r="R7" s="114"/>
      <c r="S7" s="114"/>
      <c r="T7" s="114"/>
      <c r="U7" s="114"/>
      <c r="V7" s="114"/>
      <c r="W7" s="114"/>
      <c r="X7" s="114"/>
      <c r="Y7" s="114"/>
      <c r="Z7" s="114"/>
    </row>
    <row r="8" spans="1:26" ht="12" customHeight="1" x14ac:dyDescent="0.25">
      <c r="A8" s="115"/>
      <c r="B8" s="118" t="s">
        <v>407</v>
      </c>
      <c r="C8" s="119">
        <f>'Tab11.01 Total Development Cost'!F86</f>
        <v>0</v>
      </c>
      <c r="D8" s="59"/>
      <c r="E8" s="118" t="s">
        <v>408</v>
      </c>
      <c r="F8" s="119">
        <f>'Tab11.01 Total Development Cost'!F45</f>
        <v>0</v>
      </c>
      <c r="G8" s="114"/>
      <c r="H8" s="114"/>
      <c r="I8" s="114"/>
      <c r="J8" s="114"/>
      <c r="K8" s="114"/>
      <c r="L8" s="114"/>
      <c r="M8" s="114"/>
      <c r="N8" s="114"/>
      <c r="O8" s="114"/>
      <c r="P8" s="114"/>
      <c r="Q8" s="114"/>
      <c r="R8" s="114"/>
      <c r="S8" s="114"/>
      <c r="T8" s="114"/>
      <c r="U8" s="114"/>
      <c r="V8" s="114"/>
      <c r="W8" s="114"/>
      <c r="X8" s="114"/>
      <c r="Y8" s="114"/>
      <c r="Z8" s="114"/>
    </row>
    <row r="9" spans="1:26" ht="12" customHeight="1" x14ac:dyDescent="0.25">
      <c r="A9" s="115"/>
      <c r="B9" s="118" t="s">
        <v>409</v>
      </c>
      <c r="C9" s="119">
        <f>C7+C8</f>
        <v>0</v>
      </c>
      <c r="D9" s="59"/>
      <c r="E9" s="118" t="s">
        <v>410</v>
      </c>
      <c r="F9" s="121">
        <f>'Tab11.01 Total Development Cost'!F46</f>
        <v>0</v>
      </c>
      <c r="G9" s="114"/>
      <c r="H9" s="114"/>
      <c r="I9" s="114"/>
      <c r="J9" s="114"/>
      <c r="K9" s="114"/>
      <c r="L9" s="114"/>
      <c r="M9" s="114"/>
      <c r="N9" s="114"/>
      <c r="O9" s="114"/>
      <c r="P9" s="114"/>
      <c r="Q9" s="114"/>
      <c r="R9" s="114"/>
      <c r="S9" s="114"/>
      <c r="T9" s="114"/>
      <c r="U9" s="114"/>
      <c r="V9" s="114"/>
      <c r="W9" s="114"/>
      <c r="X9" s="114"/>
      <c r="Y9" s="114"/>
      <c r="Z9" s="114"/>
    </row>
    <row r="10" spans="1:26" ht="12" customHeight="1" x14ac:dyDescent="0.25">
      <c r="A10" s="115"/>
      <c r="B10" s="118" t="s">
        <v>411</v>
      </c>
      <c r="C10" s="118"/>
      <c r="D10" s="59"/>
      <c r="E10" s="118" t="s">
        <v>412</v>
      </c>
      <c r="F10" s="119">
        <f>F7+F8+F9</f>
        <v>0</v>
      </c>
      <c r="G10" s="114"/>
      <c r="H10" s="114"/>
      <c r="I10" s="114"/>
      <c r="J10" s="114"/>
      <c r="K10" s="114"/>
      <c r="L10" s="114"/>
      <c r="M10" s="114"/>
      <c r="N10" s="114"/>
      <c r="O10" s="114"/>
      <c r="P10" s="114"/>
      <c r="Q10" s="114"/>
      <c r="R10" s="114"/>
      <c r="S10" s="114"/>
      <c r="T10" s="114"/>
      <c r="U10" s="114"/>
      <c r="V10" s="114"/>
      <c r="W10" s="114"/>
      <c r="X10" s="114"/>
      <c r="Y10" s="114"/>
      <c r="Z10" s="114"/>
    </row>
    <row r="11" spans="1:26" ht="12" customHeight="1" x14ac:dyDescent="0.25">
      <c r="A11" s="115"/>
      <c r="B11" s="118" t="s">
        <v>413</v>
      </c>
      <c r="C11" s="119">
        <f>'Tab11.01 Total Development Cost'!F78</f>
        <v>0</v>
      </c>
      <c r="D11" s="59"/>
      <c r="E11" s="118" t="s">
        <v>414</v>
      </c>
      <c r="F11" s="121">
        <f>'Tab11.01 Total Development Cost'!F47</f>
        <v>0</v>
      </c>
      <c r="G11" s="114"/>
      <c r="H11" s="114"/>
      <c r="I11" s="114"/>
      <c r="J11" s="114"/>
      <c r="K11" s="114"/>
      <c r="L11" s="114"/>
      <c r="M11" s="114"/>
      <c r="N11" s="114"/>
      <c r="O11" s="114"/>
      <c r="P11" s="114"/>
      <c r="Q11" s="114"/>
      <c r="R11" s="114"/>
      <c r="S11" s="114"/>
      <c r="T11" s="114"/>
      <c r="U11" s="114"/>
      <c r="V11" s="114"/>
      <c r="W11" s="114"/>
      <c r="X11" s="114"/>
      <c r="Y11" s="114"/>
      <c r="Z11" s="114"/>
    </row>
    <row r="12" spans="1:26" ht="12" customHeight="1" x14ac:dyDescent="0.25">
      <c r="A12" s="115"/>
      <c r="B12" s="118" t="s">
        <v>415</v>
      </c>
      <c r="C12" s="119">
        <f>'Tab11.01 Total Development Cost'!F81</f>
        <v>0</v>
      </c>
      <c r="D12" s="59"/>
      <c r="E12" s="118" t="s">
        <v>416</v>
      </c>
      <c r="F12" s="119">
        <f>+F5-F10-F11</f>
        <v>0</v>
      </c>
      <c r="G12" s="114"/>
      <c r="H12" s="114"/>
      <c r="I12" s="114"/>
      <c r="J12" s="114"/>
      <c r="K12" s="114"/>
      <c r="L12" s="114"/>
      <c r="M12" s="114"/>
      <c r="N12" s="114"/>
      <c r="O12" s="114"/>
      <c r="P12" s="114"/>
      <c r="Q12" s="114"/>
      <c r="R12" s="114"/>
      <c r="S12" s="114"/>
      <c r="T12" s="114"/>
      <c r="U12" s="114"/>
      <c r="V12" s="114"/>
      <c r="W12" s="114"/>
      <c r="X12" s="114"/>
      <c r="Y12" s="114"/>
      <c r="Z12" s="114"/>
    </row>
    <row r="13" spans="1:26" ht="12" customHeight="1" x14ac:dyDescent="0.25">
      <c r="A13" s="115"/>
      <c r="B13" s="118" t="s">
        <v>417</v>
      </c>
      <c r="C13" s="119">
        <f>'Tab11.01 Total Development Cost'!F82</f>
        <v>0</v>
      </c>
      <c r="D13" s="59"/>
      <c r="E13" s="118"/>
      <c r="F13" s="119"/>
      <c r="G13" s="114"/>
      <c r="H13" s="114"/>
      <c r="I13" s="114"/>
      <c r="J13" s="114"/>
      <c r="K13" s="114"/>
      <c r="L13" s="114"/>
      <c r="M13" s="114"/>
      <c r="N13" s="114"/>
      <c r="O13" s="114"/>
      <c r="P13" s="114"/>
      <c r="Q13" s="114"/>
      <c r="R13" s="114"/>
      <c r="S13" s="114"/>
      <c r="T13" s="114"/>
      <c r="U13" s="114"/>
      <c r="V13" s="114"/>
      <c r="W13" s="114"/>
      <c r="X13" s="114"/>
      <c r="Y13" s="114"/>
      <c r="Z13" s="114"/>
    </row>
    <row r="14" spans="1:26" ht="12" customHeight="1" x14ac:dyDescent="0.25">
      <c r="A14" s="115"/>
      <c r="B14" s="118" t="s">
        <v>418</v>
      </c>
      <c r="C14" s="119">
        <f>'Tab11.01 Total Development Cost'!F83</f>
        <v>0</v>
      </c>
      <c r="D14" s="59"/>
      <c r="E14" s="122" t="s">
        <v>419</v>
      </c>
      <c r="F14" s="123">
        <f>IFERROR(F10/F12,0)</f>
        <v>0</v>
      </c>
      <c r="G14" s="114"/>
      <c r="H14" s="114"/>
      <c r="I14" s="114"/>
      <c r="J14" s="114"/>
      <c r="K14" s="114"/>
      <c r="L14" s="114"/>
      <c r="M14" s="114"/>
      <c r="N14" s="114"/>
      <c r="O14" s="114"/>
      <c r="P14" s="114"/>
      <c r="Q14" s="114"/>
      <c r="R14" s="114"/>
      <c r="S14" s="114"/>
      <c r="T14" s="114"/>
      <c r="U14" s="114"/>
      <c r="V14" s="114"/>
      <c r="W14" s="114"/>
      <c r="X14" s="114"/>
      <c r="Y14" s="114"/>
      <c r="Z14" s="114"/>
    </row>
    <row r="15" spans="1:26" ht="12" customHeight="1" x14ac:dyDescent="0.25">
      <c r="A15" s="115"/>
      <c r="B15" s="118" t="s">
        <v>420</v>
      </c>
      <c r="C15" s="119">
        <f>'Tab11.01 Total Development Cost'!F84</f>
        <v>0</v>
      </c>
      <c r="D15" s="59"/>
      <c r="E15" s="122" t="s">
        <v>421</v>
      </c>
      <c r="F15" s="123">
        <f>IFERROR(F7/F12,0)</f>
        <v>0</v>
      </c>
      <c r="G15" s="114"/>
      <c r="H15" s="114"/>
      <c r="I15" s="114"/>
      <c r="J15" s="114"/>
      <c r="K15" s="114"/>
      <c r="L15" s="114"/>
      <c r="M15" s="114"/>
      <c r="N15" s="114"/>
      <c r="O15" s="114"/>
      <c r="P15" s="114"/>
      <c r="Q15" s="114"/>
      <c r="R15" s="114"/>
      <c r="S15" s="114"/>
      <c r="T15" s="114"/>
      <c r="U15" s="114"/>
      <c r="V15" s="114"/>
      <c r="W15" s="114"/>
      <c r="X15" s="114"/>
      <c r="Y15" s="114"/>
      <c r="Z15" s="114"/>
    </row>
    <row r="16" spans="1:26" ht="12" customHeight="1" x14ac:dyDescent="0.25">
      <c r="A16" s="115"/>
      <c r="B16" s="118" t="s">
        <v>422</v>
      </c>
      <c r="C16" s="124"/>
      <c r="D16" s="59"/>
      <c r="E16" s="122" t="s">
        <v>423</v>
      </c>
      <c r="F16" s="123">
        <f>IFERROR(F8/F12,0)</f>
        <v>0</v>
      </c>
      <c r="G16" s="114"/>
      <c r="H16" s="114"/>
      <c r="I16" s="114"/>
      <c r="J16" s="114"/>
      <c r="K16" s="114"/>
      <c r="L16" s="114"/>
      <c r="M16" s="114"/>
      <c r="N16" s="114"/>
      <c r="O16" s="114"/>
      <c r="P16" s="114"/>
      <c r="Q16" s="114"/>
      <c r="R16" s="114"/>
      <c r="S16" s="114"/>
      <c r="T16" s="114"/>
      <c r="U16" s="114"/>
      <c r="V16" s="114"/>
      <c r="W16" s="114"/>
      <c r="X16" s="114"/>
      <c r="Y16" s="114"/>
      <c r="Z16" s="114"/>
    </row>
    <row r="17" spans="1:26" ht="12" customHeight="1" x14ac:dyDescent="0.25">
      <c r="A17" s="115"/>
      <c r="B17" s="118" t="s">
        <v>424</v>
      </c>
      <c r="C17" s="125">
        <f>SUM(C11:C16)</f>
        <v>0</v>
      </c>
      <c r="D17" s="59"/>
      <c r="E17" s="122" t="s">
        <v>425</v>
      </c>
      <c r="F17" s="123">
        <f>IFERROR(F9/F12,0)</f>
        <v>0</v>
      </c>
      <c r="G17" s="114"/>
      <c r="H17" s="114"/>
      <c r="I17" s="114"/>
      <c r="J17" s="114"/>
      <c r="K17" s="114"/>
      <c r="L17" s="114"/>
      <c r="M17" s="114"/>
      <c r="N17" s="114"/>
      <c r="O17" s="114"/>
      <c r="P17" s="114"/>
      <c r="Q17" s="114"/>
      <c r="R17" s="114"/>
      <c r="S17" s="114"/>
      <c r="T17" s="114"/>
      <c r="U17" s="114"/>
      <c r="V17" s="114"/>
      <c r="W17" s="114"/>
      <c r="X17" s="114"/>
      <c r="Y17" s="114"/>
      <c r="Z17" s="114"/>
    </row>
    <row r="18" spans="1:26" ht="12" customHeight="1" x14ac:dyDescent="0.25">
      <c r="A18" s="115"/>
      <c r="B18" s="126" t="s">
        <v>426</v>
      </c>
      <c r="C18" s="124">
        <v>0</v>
      </c>
      <c r="D18" s="59"/>
      <c r="E18" s="127"/>
      <c r="F18" s="128"/>
      <c r="G18" s="114"/>
      <c r="H18" s="114"/>
      <c r="I18" s="114"/>
      <c r="J18" s="114"/>
      <c r="K18" s="114"/>
      <c r="L18" s="114"/>
      <c r="M18" s="114"/>
      <c r="N18" s="114"/>
      <c r="O18" s="114"/>
      <c r="P18" s="114"/>
      <c r="Q18" s="114"/>
      <c r="R18" s="114"/>
      <c r="S18" s="114"/>
      <c r="T18" s="114"/>
      <c r="U18" s="114"/>
      <c r="V18" s="114"/>
      <c r="W18" s="114"/>
      <c r="X18" s="114"/>
      <c r="Y18" s="114"/>
      <c r="Z18" s="114"/>
    </row>
    <row r="19" spans="1:26" ht="12" customHeight="1" x14ac:dyDescent="0.25">
      <c r="A19" s="115"/>
      <c r="B19" s="118" t="s">
        <v>416</v>
      </c>
      <c r="C19" s="119">
        <f>C5-C9-C17-C18</f>
        <v>0</v>
      </c>
      <c r="D19" s="59"/>
      <c r="E19" s="59"/>
      <c r="F19" s="129"/>
      <c r="G19" s="114"/>
      <c r="H19" s="114"/>
      <c r="I19" s="114"/>
      <c r="J19" s="114"/>
      <c r="K19" s="114"/>
      <c r="L19" s="114"/>
      <c r="M19" s="114"/>
      <c r="N19" s="114"/>
      <c r="O19" s="114"/>
      <c r="P19" s="114"/>
      <c r="Q19" s="114"/>
      <c r="R19" s="114"/>
      <c r="S19" s="114"/>
      <c r="T19" s="114"/>
      <c r="U19" s="114"/>
      <c r="V19" s="114"/>
      <c r="W19" s="114"/>
      <c r="X19" s="114"/>
      <c r="Y19" s="114"/>
      <c r="Z19" s="114"/>
    </row>
    <row r="20" spans="1:26" ht="12" customHeight="1" x14ac:dyDescent="0.25">
      <c r="A20" s="115"/>
      <c r="B20" s="118"/>
      <c r="C20" s="118"/>
      <c r="D20" s="59"/>
      <c r="E20" s="59"/>
      <c r="F20" s="59"/>
      <c r="G20" s="114"/>
      <c r="H20" s="114"/>
      <c r="I20" s="114"/>
      <c r="J20" s="114"/>
      <c r="K20" s="114"/>
      <c r="L20" s="114"/>
      <c r="M20" s="114"/>
      <c r="N20" s="114"/>
      <c r="O20" s="114"/>
      <c r="P20" s="114"/>
      <c r="Q20" s="114"/>
      <c r="R20" s="114"/>
      <c r="S20" s="114"/>
      <c r="T20" s="114"/>
      <c r="U20" s="114"/>
      <c r="V20" s="114"/>
      <c r="W20" s="114"/>
      <c r="X20" s="114"/>
      <c r="Y20" s="114"/>
      <c r="Z20" s="114"/>
    </row>
    <row r="21" spans="1:26" ht="12" customHeight="1" x14ac:dyDescent="0.25">
      <c r="A21" s="115"/>
      <c r="B21" s="122" t="s">
        <v>427</v>
      </c>
      <c r="C21" s="130">
        <f>IFERROR(C9/C19,0)</f>
        <v>0</v>
      </c>
      <c r="D21" s="59"/>
      <c r="E21" s="116" t="s">
        <v>428</v>
      </c>
      <c r="F21" s="59"/>
      <c r="G21" s="114"/>
      <c r="H21" s="114"/>
      <c r="I21" s="114"/>
      <c r="J21" s="114"/>
      <c r="K21" s="114"/>
      <c r="L21" s="114"/>
      <c r="M21" s="114"/>
      <c r="N21" s="114"/>
      <c r="O21" s="114"/>
      <c r="P21" s="114"/>
      <c r="Q21" s="114"/>
      <c r="R21" s="114"/>
      <c r="S21" s="114"/>
      <c r="T21" s="114"/>
      <c r="U21" s="114"/>
      <c r="V21" s="114"/>
      <c r="W21" s="114"/>
      <c r="X21" s="114"/>
      <c r="Y21" s="114"/>
      <c r="Z21" s="114"/>
    </row>
    <row r="22" spans="1:26" ht="12" customHeight="1" x14ac:dyDescent="0.25">
      <c r="A22" s="115"/>
      <c r="B22" s="122" t="s">
        <v>429</v>
      </c>
      <c r="C22" s="130">
        <f>IFERROR(C7/C19,0)</f>
        <v>0</v>
      </c>
      <c r="D22" s="59"/>
      <c r="E22" s="126" t="s">
        <v>430</v>
      </c>
      <c r="F22" s="131"/>
      <c r="G22" s="114"/>
      <c r="H22" s="114"/>
      <c r="I22" s="114"/>
      <c r="J22" s="114"/>
      <c r="K22" s="114"/>
      <c r="L22" s="114"/>
      <c r="M22" s="114"/>
      <c r="N22" s="114"/>
      <c r="O22" s="114"/>
      <c r="P22" s="114"/>
      <c r="Q22" s="114"/>
      <c r="R22" s="114"/>
      <c r="S22" s="114"/>
      <c r="T22" s="114"/>
      <c r="U22" s="114"/>
      <c r="V22" s="114"/>
      <c r="W22" s="114"/>
      <c r="X22" s="114"/>
      <c r="Y22" s="114"/>
      <c r="Z22" s="114"/>
    </row>
    <row r="23" spans="1:26" ht="12" customHeight="1" x14ac:dyDescent="0.25">
      <c r="A23" s="115"/>
      <c r="B23" s="122" t="s">
        <v>431</v>
      </c>
      <c r="C23" s="130">
        <f>IFERROR(C8/C19,0)</f>
        <v>0</v>
      </c>
      <c r="D23" s="59"/>
      <c r="E23" s="114"/>
      <c r="F23" s="114"/>
      <c r="G23" s="114"/>
      <c r="H23" s="114"/>
      <c r="I23" s="114"/>
      <c r="J23" s="114"/>
      <c r="K23" s="114"/>
      <c r="L23" s="114"/>
      <c r="M23" s="114"/>
      <c r="N23" s="114"/>
      <c r="O23" s="114"/>
      <c r="P23" s="114"/>
      <c r="Q23" s="114"/>
      <c r="R23" s="114"/>
      <c r="S23" s="114"/>
      <c r="T23" s="114"/>
      <c r="U23" s="114"/>
      <c r="V23" s="114"/>
      <c r="W23" s="114"/>
      <c r="X23" s="114"/>
      <c r="Y23" s="114"/>
      <c r="Z23" s="114"/>
    </row>
    <row r="24" spans="1:26" ht="15.75" customHeight="1" x14ac:dyDescent="0.25">
      <c r="A24" s="115"/>
      <c r="B24" s="86"/>
      <c r="C24" s="86"/>
      <c r="D24" s="59"/>
      <c r="E24" s="396"/>
      <c r="F24" s="302"/>
      <c r="G24" s="114"/>
      <c r="H24" s="114"/>
      <c r="I24" s="114"/>
      <c r="J24" s="114"/>
      <c r="K24" s="114"/>
      <c r="L24" s="114"/>
      <c r="M24" s="114"/>
      <c r="N24" s="114"/>
      <c r="O24" s="114"/>
      <c r="P24" s="114"/>
      <c r="Q24" s="114"/>
      <c r="R24" s="114"/>
      <c r="S24" s="114"/>
      <c r="T24" s="114"/>
      <c r="U24" s="114"/>
      <c r="V24" s="114"/>
      <c r="W24" s="114"/>
      <c r="X24" s="114"/>
      <c r="Y24" s="114"/>
      <c r="Z24" s="114"/>
    </row>
    <row r="25" spans="1:26" ht="15" customHeight="1" x14ac:dyDescent="0.25">
      <c r="A25" s="115"/>
      <c r="B25" s="59"/>
      <c r="C25" s="59"/>
      <c r="D25" s="59"/>
      <c r="E25" s="302"/>
      <c r="F25" s="302"/>
      <c r="G25" s="114"/>
      <c r="H25" s="114"/>
      <c r="I25" s="114"/>
      <c r="J25" s="114"/>
      <c r="K25" s="114"/>
      <c r="L25" s="114"/>
      <c r="M25" s="114"/>
      <c r="N25" s="114"/>
      <c r="O25" s="114"/>
      <c r="P25" s="114"/>
      <c r="Q25" s="114"/>
      <c r="R25" s="114"/>
      <c r="S25" s="114"/>
      <c r="T25" s="114"/>
      <c r="U25" s="114"/>
      <c r="V25" s="114"/>
      <c r="W25" s="114"/>
      <c r="X25" s="114"/>
      <c r="Y25" s="114"/>
      <c r="Z25" s="114"/>
    </row>
    <row r="26" spans="1:26" ht="12" customHeight="1" x14ac:dyDescent="0.25">
      <c r="A26" s="115"/>
      <c r="B26" s="116" t="s">
        <v>432</v>
      </c>
      <c r="C26" s="59"/>
      <c r="D26" s="59"/>
      <c r="E26" s="59"/>
      <c r="F26" s="132"/>
      <c r="G26" s="114"/>
      <c r="H26" s="114"/>
      <c r="I26" s="114"/>
      <c r="J26" s="114"/>
      <c r="K26" s="114"/>
      <c r="L26" s="114"/>
      <c r="M26" s="114"/>
      <c r="N26" s="114"/>
      <c r="O26" s="114"/>
      <c r="P26" s="114"/>
      <c r="Q26" s="114"/>
      <c r="R26" s="114"/>
      <c r="S26" s="114"/>
      <c r="T26" s="114"/>
      <c r="U26" s="114"/>
      <c r="V26" s="114"/>
      <c r="W26" s="114"/>
      <c r="X26" s="114"/>
      <c r="Y26" s="114"/>
      <c r="Z26" s="114"/>
    </row>
    <row r="27" spans="1:26" ht="12" customHeight="1" x14ac:dyDescent="0.25">
      <c r="A27" s="115"/>
      <c r="B27" s="133" t="s">
        <v>433</v>
      </c>
      <c r="C27" s="133" t="s">
        <v>434</v>
      </c>
      <c r="D27" s="133" t="s">
        <v>435</v>
      </c>
      <c r="E27" s="59"/>
      <c r="F27" s="132"/>
      <c r="G27" s="114"/>
      <c r="H27" s="114"/>
      <c r="I27" s="114"/>
      <c r="J27" s="114"/>
      <c r="K27" s="114"/>
      <c r="L27" s="114"/>
      <c r="M27" s="114"/>
      <c r="N27" s="114"/>
      <c r="O27" s="114"/>
      <c r="P27" s="114"/>
      <c r="Q27" s="114"/>
      <c r="R27" s="114"/>
      <c r="S27" s="114"/>
      <c r="T27" s="114"/>
      <c r="U27" s="114"/>
      <c r="V27" s="114"/>
      <c r="W27" s="114"/>
      <c r="X27" s="114"/>
      <c r="Y27" s="114"/>
      <c r="Z27" s="114"/>
    </row>
    <row r="28" spans="1:26" ht="12" customHeight="1" x14ac:dyDescent="0.25">
      <c r="A28" s="115"/>
      <c r="B28" s="126" t="s">
        <v>436</v>
      </c>
      <c r="C28" s="131"/>
      <c r="D28" s="134" t="e">
        <f>C28/C9</f>
        <v>#DIV/0!</v>
      </c>
      <c r="E28" s="135"/>
      <c r="F28" s="132"/>
      <c r="G28" s="114"/>
      <c r="H28" s="114"/>
      <c r="I28" s="114"/>
      <c r="J28" s="114"/>
      <c r="K28" s="114"/>
      <c r="L28" s="114"/>
      <c r="M28" s="114"/>
      <c r="N28" s="114"/>
      <c r="O28" s="114"/>
      <c r="P28" s="114"/>
      <c r="Q28" s="114"/>
      <c r="R28" s="114"/>
      <c r="S28" s="114"/>
      <c r="T28" s="114"/>
      <c r="U28" s="114"/>
      <c r="V28" s="114"/>
      <c r="W28" s="114"/>
      <c r="X28" s="114"/>
      <c r="Y28" s="114"/>
      <c r="Z28" s="114"/>
    </row>
    <row r="29" spans="1:26" ht="12" customHeight="1" x14ac:dyDescent="0.25">
      <c r="A29" s="115"/>
      <c r="B29" s="136" t="s">
        <v>437</v>
      </c>
      <c r="C29" s="131"/>
      <c r="D29" s="134" t="e">
        <f>C29/C9</f>
        <v>#DIV/0!</v>
      </c>
      <c r="E29" s="59"/>
      <c r="F29" s="132"/>
      <c r="G29" s="114"/>
      <c r="H29" s="114"/>
      <c r="I29" s="114"/>
      <c r="J29" s="114"/>
      <c r="K29" s="114"/>
      <c r="L29" s="114"/>
      <c r="M29" s="114"/>
      <c r="N29" s="114"/>
      <c r="O29" s="114"/>
      <c r="P29" s="114"/>
      <c r="Q29" s="114"/>
      <c r="R29" s="114"/>
      <c r="S29" s="114"/>
      <c r="T29" s="114"/>
      <c r="U29" s="114"/>
      <c r="V29" s="114"/>
      <c r="W29" s="114"/>
      <c r="X29" s="114"/>
      <c r="Y29" s="114"/>
      <c r="Z29" s="114"/>
    </row>
    <row r="30" spans="1:26" ht="12" customHeight="1" x14ac:dyDescent="0.25">
      <c r="A30" s="115"/>
      <c r="B30" s="118" t="s">
        <v>438</v>
      </c>
      <c r="C30" s="131"/>
      <c r="D30" s="137" t="e">
        <f>C30/C9</f>
        <v>#DIV/0!</v>
      </c>
      <c r="E30" s="59"/>
      <c r="F30" s="59"/>
      <c r="G30" s="114"/>
      <c r="H30" s="114"/>
      <c r="I30" s="114"/>
      <c r="J30" s="114"/>
      <c r="K30" s="114"/>
      <c r="L30" s="114"/>
      <c r="M30" s="114"/>
      <c r="N30" s="114"/>
      <c r="O30" s="114"/>
      <c r="P30" s="114"/>
      <c r="Q30" s="114"/>
      <c r="R30" s="114"/>
      <c r="S30" s="114"/>
      <c r="T30" s="114"/>
      <c r="U30" s="114"/>
      <c r="V30" s="114"/>
      <c r="W30" s="114"/>
      <c r="X30" s="114"/>
      <c r="Y30" s="114"/>
      <c r="Z30" s="114"/>
    </row>
    <row r="31" spans="1:26" ht="12" customHeight="1" x14ac:dyDescent="0.25">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row>
    <row r="32" spans="1:26" ht="12" customHeight="1" x14ac:dyDescent="0.25">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row>
    <row r="33" spans="1:26" ht="12" customHeight="1" x14ac:dyDescent="0.25">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row>
    <row r="34" spans="1:26" ht="12" customHeight="1" x14ac:dyDescent="0.25">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row>
    <row r="35" spans="1:26" ht="12" customHeight="1" x14ac:dyDescent="0.25">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row>
    <row r="36" spans="1:26" ht="12" customHeight="1" x14ac:dyDescent="0.25">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row>
    <row r="37" spans="1:26" ht="12" customHeight="1" x14ac:dyDescent="0.25">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row>
    <row r="38" spans="1:26" ht="12" customHeight="1" x14ac:dyDescent="0.25">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row>
    <row r="39" spans="1:26" ht="12" customHeight="1" x14ac:dyDescent="0.25">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row>
    <row r="40" spans="1:26" ht="12" customHeight="1" x14ac:dyDescent="0.25">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row>
    <row r="41" spans="1:26" ht="12" customHeight="1" x14ac:dyDescent="0.25">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row>
    <row r="42" spans="1:26" ht="12" customHeight="1" x14ac:dyDescent="0.25">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row r="43" spans="1:26" ht="12" customHeight="1" x14ac:dyDescent="0.25">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row>
    <row r="44" spans="1:26" ht="12" customHeight="1" x14ac:dyDescent="0.25">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row>
    <row r="45" spans="1:26" ht="12" customHeight="1" x14ac:dyDescent="0.25">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row>
    <row r="46" spans="1:26" ht="12" customHeight="1" x14ac:dyDescent="0.25">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row>
    <row r="47" spans="1:26" ht="12" customHeight="1" x14ac:dyDescent="0.25">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row>
    <row r="48" spans="1:26" ht="12" customHeight="1" x14ac:dyDescent="0.25">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row>
    <row r="49" spans="1:26" ht="12" customHeight="1" x14ac:dyDescent="0.25">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row>
    <row r="50" spans="1:26" ht="12" customHeight="1" x14ac:dyDescent="0.25">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row>
    <row r="51" spans="1:26" ht="12" customHeight="1" x14ac:dyDescent="0.25">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row>
    <row r="52" spans="1:26" ht="12" customHeight="1" x14ac:dyDescent="0.25">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row>
    <row r="53" spans="1:26" ht="12" customHeight="1" x14ac:dyDescent="0.25">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row>
    <row r="54" spans="1:26" ht="12" customHeight="1" x14ac:dyDescent="0.25">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row>
    <row r="55" spans="1:26" ht="12" customHeight="1" x14ac:dyDescent="0.25">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row>
    <row r="56" spans="1:26" ht="12" customHeight="1" x14ac:dyDescent="0.25">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row>
    <row r="57" spans="1:26" ht="12" customHeight="1" x14ac:dyDescent="0.25">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row>
    <row r="58" spans="1:26" ht="12" customHeight="1" x14ac:dyDescent="0.25">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row>
    <row r="59" spans="1:26" ht="12" customHeight="1" x14ac:dyDescent="0.25">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row>
    <row r="60" spans="1:26" ht="12" customHeight="1" x14ac:dyDescent="0.25">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row>
    <row r="61" spans="1:26" ht="12" customHeight="1" x14ac:dyDescent="0.25">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row>
    <row r="62" spans="1:26" ht="12" customHeight="1" x14ac:dyDescent="0.25">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row>
    <row r="63" spans="1:26" ht="12" customHeight="1" x14ac:dyDescent="0.25">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row>
    <row r="64" spans="1:26" ht="12" customHeight="1" x14ac:dyDescent="0.25">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row>
    <row r="65" spans="1:26" ht="12" customHeight="1" x14ac:dyDescent="0.25">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row>
    <row r="66" spans="1:26" ht="12" customHeight="1" x14ac:dyDescent="0.25">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row>
    <row r="67" spans="1:26" ht="12" customHeight="1" x14ac:dyDescent="0.25">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row>
    <row r="68" spans="1:26" ht="12" customHeight="1" x14ac:dyDescent="0.25">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row>
    <row r="69" spans="1:26" ht="12" customHeight="1" x14ac:dyDescent="0.25">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row>
    <row r="70" spans="1:26" ht="12" customHeight="1" x14ac:dyDescent="0.25">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row>
    <row r="71" spans="1:26" ht="12" customHeight="1" x14ac:dyDescent="0.25">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row>
    <row r="72" spans="1:26" ht="12" customHeight="1" x14ac:dyDescent="0.25">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row>
    <row r="73" spans="1:26" ht="12" customHeight="1" x14ac:dyDescent="0.25">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row>
    <row r="74" spans="1:26" ht="12" customHeight="1" x14ac:dyDescent="0.25">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row>
    <row r="75" spans="1:26" ht="12" customHeight="1" x14ac:dyDescent="0.25">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row>
    <row r="76" spans="1:26" ht="12" customHeight="1" x14ac:dyDescent="0.25">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row>
    <row r="77" spans="1:26" ht="12" customHeight="1" x14ac:dyDescent="0.25">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row>
    <row r="78" spans="1:26" ht="12" customHeight="1" x14ac:dyDescent="0.25">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row>
    <row r="79" spans="1:26" ht="12" customHeight="1" x14ac:dyDescent="0.25">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row>
    <row r="80" spans="1:26" ht="12" customHeight="1" x14ac:dyDescent="0.25">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row>
    <row r="81" spans="1:26" ht="12" customHeight="1" x14ac:dyDescent="0.25">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row>
    <row r="82" spans="1:26" ht="12" customHeight="1" x14ac:dyDescent="0.25">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row>
    <row r="83" spans="1:26" ht="12" customHeight="1" x14ac:dyDescent="0.25">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row>
    <row r="84" spans="1:26" ht="12" customHeight="1" x14ac:dyDescent="0.25">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row>
    <row r="85" spans="1:26" ht="12" customHeight="1" x14ac:dyDescent="0.25">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row>
    <row r="86" spans="1:26" ht="12" customHeight="1" x14ac:dyDescent="0.25">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row>
    <row r="87" spans="1:26" ht="12" customHeight="1" x14ac:dyDescent="0.25">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row>
    <row r="88" spans="1:26" ht="12" customHeight="1" x14ac:dyDescent="0.25">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row>
    <row r="89" spans="1:26" ht="12" customHeight="1" x14ac:dyDescent="0.25">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row>
    <row r="90" spans="1:26" ht="12" customHeight="1" x14ac:dyDescent="0.25">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row>
    <row r="91" spans="1:26" ht="12" customHeight="1" x14ac:dyDescent="0.25">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row>
    <row r="92" spans="1:26" ht="12" customHeight="1" x14ac:dyDescent="0.25">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row>
    <row r="93" spans="1:26" ht="12" customHeight="1" x14ac:dyDescent="0.25">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row>
    <row r="94" spans="1:26" ht="12" customHeight="1" x14ac:dyDescent="0.25">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row>
    <row r="95" spans="1:26" ht="12" customHeight="1" x14ac:dyDescent="0.25">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row>
    <row r="96" spans="1:26" ht="12" customHeight="1" x14ac:dyDescent="0.25">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row>
    <row r="97" spans="1:26" ht="12" customHeight="1" x14ac:dyDescent="0.25">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row>
    <row r="98" spans="1:26" ht="12" customHeight="1" x14ac:dyDescent="0.25">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row>
    <row r="99" spans="1:26" ht="12" customHeight="1" x14ac:dyDescent="0.25">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row>
    <row r="100" spans="1:26" ht="12" customHeight="1" x14ac:dyDescent="0.25">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spans="1:26" ht="12" customHeight="1" x14ac:dyDescent="0.25">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spans="1:26" ht="12" customHeight="1" x14ac:dyDescent="0.25">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spans="1:26" ht="12" customHeight="1" x14ac:dyDescent="0.25">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spans="1:26" ht="12" customHeight="1" x14ac:dyDescent="0.25">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spans="1:26" ht="12" customHeight="1" x14ac:dyDescent="0.25">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spans="1:26" ht="12" customHeight="1" x14ac:dyDescent="0.25">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spans="1:26" ht="12" customHeight="1" x14ac:dyDescent="0.25">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spans="1:26" ht="12" customHeight="1" x14ac:dyDescent="0.25">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spans="1:26" ht="12" customHeight="1" x14ac:dyDescent="0.25">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spans="1:26" ht="12" customHeight="1" x14ac:dyDescent="0.25">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spans="1:26" ht="12" customHeight="1" x14ac:dyDescent="0.25">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spans="1:26" ht="12" customHeight="1" x14ac:dyDescent="0.25">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spans="1:26" ht="12" customHeight="1" x14ac:dyDescent="0.25">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spans="1:26" ht="12" customHeight="1" x14ac:dyDescent="0.25">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spans="1:26" ht="12" customHeight="1" x14ac:dyDescent="0.25">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spans="1:26" ht="12" customHeight="1" x14ac:dyDescent="0.25">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spans="1:26" ht="12" customHeight="1" x14ac:dyDescent="0.25">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spans="1:26" ht="12" customHeight="1" x14ac:dyDescent="0.25">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spans="1:26" ht="12" customHeight="1" x14ac:dyDescent="0.25">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spans="1:26" ht="12" customHeight="1" x14ac:dyDescent="0.25">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spans="1:26" ht="12" customHeight="1" x14ac:dyDescent="0.25">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spans="1:26" ht="12" customHeight="1" x14ac:dyDescent="0.25">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spans="1:26" ht="12" customHeight="1" x14ac:dyDescent="0.25">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spans="1:26" ht="12" customHeight="1" x14ac:dyDescent="0.25">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spans="1:26" ht="12" customHeight="1" x14ac:dyDescent="0.25">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spans="1:26" ht="12" customHeight="1" x14ac:dyDescent="0.25">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spans="1:26" ht="12" customHeight="1" x14ac:dyDescent="0.25">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spans="1:26" ht="12" customHeight="1" x14ac:dyDescent="0.25">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spans="1:26" ht="12" customHeight="1" x14ac:dyDescent="0.25">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spans="1:26" ht="12" customHeight="1" x14ac:dyDescent="0.25">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spans="1:26" ht="12" customHeight="1" x14ac:dyDescent="0.25">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spans="1:26" ht="12" customHeight="1" x14ac:dyDescent="0.25">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spans="1:26" ht="12" customHeight="1" x14ac:dyDescent="0.25">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spans="1:26" ht="12" customHeight="1" x14ac:dyDescent="0.25">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spans="1:26" ht="12" customHeight="1" x14ac:dyDescent="0.25">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spans="1:26" ht="12" customHeight="1" x14ac:dyDescent="0.25">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spans="1:26" ht="12" customHeight="1" x14ac:dyDescent="0.25">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spans="1:26" ht="12" customHeight="1" x14ac:dyDescent="0.25">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spans="1:26" ht="12" customHeight="1" x14ac:dyDescent="0.25">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spans="1:26" ht="12" customHeight="1" x14ac:dyDescent="0.25">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spans="1:26" ht="12" customHeight="1" x14ac:dyDescent="0.25">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spans="1:26" ht="12" customHeight="1" x14ac:dyDescent="0.25">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spans="1:26" ht="12" customHeight="1" x14ac:dyDescent="0.25">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spans="1:26" ht="12" customHeight="1" x14ac:dyDescent="0.25">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spans="1:26" ht="12" customHeight="1" x14ac:dyDescent="0.25">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spans="1:26" ht="12" customHeight="1" x14ac:dyDescent="0.25">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spans="1:26" ht="12" customHeight="1" x14ac:dyDescent="0.25">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spans="1:26" ht="12" customHeight="1" x14ac:dyDescent="0.25">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spans="1:26" ht="12" customHeight="1" x14ac:dyDescent="0.25">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spans="1:26" ht="12" customHeight="1" x14ac:dyDescent="0.25">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spans="1:26" ht="12" customHeight="1" x14ac:dyDescent="0.25">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spans="1:26" ht="12" customHeight="1" x14ac:dyDescent="0.25">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spans="1:26" ht="12" customHeight="1" x14ac:dyDescent="0.25">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spans="1:26" ht="12" customHeight="1" x14ac:dyDescent="0.25">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spans="1:26" ht="12" customHeight="1" x14ac:dyDescent="0.25">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26" ht="12" customHeight="1" x14ac:dyDescent="0.25">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26" ht="12" customHeight="1" x14ac:dyDescent="0.25">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26" ht="12" customHeight="1" x14ac:dyDescent="0.25">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26" ht="12" customHeight="1" x14ac:dyDescent="0.25">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spans="1:26" ht="12" customHeight="1" x14ac:dyDescent="0.25">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spans="1:26" ht="12" customHeight="1" x14ac:dyDescent="0.25">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spans="1:26" ht="12" customHeight="1" x14ac:dyDescent="0.25">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spans="1:26" ht="12" customHeight="1" x14ac:dyDescent="0.25">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spans="1:26" ht="12" customHeight="1" x14ac:dyDescent="0.25">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spans="1:26" ht="12" customHeight="1" x14ac:dyDescent="0.25">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spans="1:26" ht="12" customHeight="1" x14ac:dyDescent="0.25">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spans="1:26" ht="12" customHeight="1" x14ac:dyDescent="0.25">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spans="1:26" ht="12" customHeight="1" x14ac:dyDescent="0.25">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spans="1:26" ht="12" customHeight="1" x14ac:dyDescent="0.25">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6" ht="12" customHeight="1" x14ac:dyDescent="0.25">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6" ht="12" customHeight="1" x14ac:dyDescent="0.25">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6" ht="12" customHeight="1" x14ac:dyDescent="0.25">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spans="1:26" ht="12" customHeight="1" x14ac:dyDescent="0.25">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spans="1:26" ht="12" customHeight="1" x14ac:dyDescent="0.25">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spans="1:26" ht="12" customHeight="1" x14ac:dyDescent="0.25">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spans="1:26" ht="12" customHeight="1" x14ac:dyDescent="0.25">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spans="1:26" ht="12" customHeight="1" x14ac:dyDescent="0.25">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spans="1:26" ht="12" customHeight="1" x14ac:dyDescent="0.25">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spans="1:26" ht="12" customHeight="1" x14ac:dyDescent="0.25">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spans="1:26" ht="12" customHeight="1" x14ac:dyDescent="0.25">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spans="1:26" ht="12" customHeight="1" x14ac:dyDescent="0.25">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spans="1:26" ht="12" customHeight="1" x14ac:dyDescent="0.25">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spans="1:26" ht="12" customHeight="1" x14ac:dyDescent="0.25">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spans="1:26" ht="12" customHeight="1" x14ac:dyDescent="0.25">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spans="1:26" ht="12" customHeight="1" x14ac:dyDescent="0.25">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spans="1:26" ht="12" customHeight="1" x14ac:dyDescent="0.25">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spans="1:26" ht="12" customHeight="1" x14ac:dyDescent="0.25">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spans="1:26" ht="12" customHeight="1" x14ac:dyDescent="0.25">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spans="1:26" ht="12" customHeight="1" x14ac:dyDescent="0.25">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spans="1:26" ht="12" customHeight="1" x14ac:dyDescent="0.25">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spans="1:26" ht="12" customHeight="1" x14ac:dyDescent="0.25">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spans="1:26" ht="12" customHeight="1" x14ac:dyDescent="0.25">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spans="1:26" ht="12" customHeight="1" x14ac:dyDescent="0.25">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spans="1:26" ht="12" customHeight="1" x14ac:dyDescent="0.25">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spans="1:26" ht="12" customHeight="1" x14ac:dyDescent="0.25">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spans="1:26" ht="12" customHeight="1" x14ac:dyDescent="0.25">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spans="1:26" ht="12" customHeight="1" x14ac:dyDescent="0.25">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spans="1:26" ht="12" customHeight="1" x14ac:dyDescent="0.25">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spans="1:26" ht="12" customHeight="1" x14ac:dyDescent="0.25">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spans="1:26" ht="12" customHeight="1" x14ac:dyDescent="0.25">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spans="1:26" ht="12" customHeight="1" x14ac:dyDescent="0.25">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spans="1:26" ht="12" customHeight="1" x14ac:dyDescent="0.25">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spans="1:26" ht="12" customHeight="1" x14ac:dyDescent="0.25">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spans="1:26" ht="12" customHeight="1" x14ac:dyDescent="0.25">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spans="1:26" ht="12" customHeight="1" x14ac:dyDescent="0.25">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spans="1:26" ht="12" customHeight="1" x14ac:dyDescent="0.25">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spans="1:26" ht="12" customHeight="1" x14ac:dyDescent="0.25">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spans="1:26" ht="12" customHeight="1" x14ac:dyDescent="0.25">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spans="1:26" ht="12" customHeight="1" x14ac:dyDescent="0.25">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spans="1:26" ht="12" customHeight="1" x14ac:dyDescent="0.25">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spans="1:26" ht="12" customHeight="1" x14ac:dyDescent="0.25">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spans="1:26" ht="12" customHeight="1" x14ac:dyDescent="0.25">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spans="1:26" ht="12" customHeight="1" x14ac:dyDescent="0.25">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spans="1:26" ht="12" customHeight="1" x14ac:dyDescent="0.25">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spans="1:26" ht="12" customHeight="1" x14ac:dyDescent="0.25">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spans="1:26" ht="12" customHeight="1" x14ac:dyDescent="0.25">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spans="1:26" ht="12" customHeight="1" x14ac:dyDescent="0.25">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spans="1:26" ht="12" customHeight="1" x14ac:dyDescent="0.25">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spans="1:26" ht="12" customHeight="1" x14ac:dyDescent="0.25">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spans="1:26" ht="12" customHeight="1" x14ac:dyDescent="0.25">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spans="1:26" ht="12" customHeight="1" x14ac:dyDescent="0.25">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spans="1:26" ht="12" customHeight="1" x14ac:dyDescent="0.25">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spans="1:26" ht="12" customHeight="1" x14ac:dyDescent="0.25">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6" ht="12" customHeight="1" x14ac:dyDescent="0.25">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6" ht="12" customHeight="1" x14ac:dyDescent="0.25">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6" ht="12" customHeight="1" x14ac:dyDescent="0.25">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spans="1:26" ht="12" customHeight="1" x14ac:dyDescent="0.25">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spans="1:26" ht="12" customHeight="1" x14ac:dyDescent="0.25">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spans="1:26" ht="12" customHeight="1" x14ac:dyDescent="0.25">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spans="1:26" ht="12" customHeight="1" x14ac:dyDescent="0.25">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spans="1:26" ht="12" customHeight="1" x14ac:dyDescent="0.25">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spans="1:26" ht="12" customHeight="1" x14ac:dyDescent="0.25">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spans="1:26" ht="12" customHeight="1" x14ac:dyDescent="0.25">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spans="1:26" ht="12" customHeight="1" x14ac:dyDescent="0.25">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spans="1:26" ht="12" customHeight="1" x14ac:dyDescent="0.25">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spans="1:26" ht="12" customHeight="1" x14ac:dyDescent="0.25">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spans="1:26" ht="12" customHeight="1" x14ac:dyDescent="0.25">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spans="1:26" ht="12" customHeight="1" x14ac:dyDescent="0.25">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spans="1:26" ht="12" customHeight="1" x14ac:dyDescent="0.25">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spans="1:26" ht="12" customHeight="1" x14ac:dyDescent="0.25">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spans="1:26" ht="12" customHeight="1" x14ac:dyDescent="0.25">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spans="1:26" ht="12" customHeight="1" x14ac:dyDescent="0.25">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spans="1:26" ht="12" customHeight="1" x14ac:dyDescent="0.25">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spans="1:26" ht="12" customHeight="1" x14ac:dyDescent="0.25">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spans="1:26" ht="12" customHeight="1" x14ac:dyDescent="0.25">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spans="1:26" ht="12" customHeight="1" x14ac:dyDescent="0.25">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row>
    <row r="247" spans="1:26" ht="12" customHeight="1" x14ac:dyDescent="0.25">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row>
    <row r="248" spans="1:26" ht="12" customHeight="1" x14ac:dyDescent="0.25">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row>
    <row r="249" spans="1:26" ht="12" customHeight="1" x14ac:dyDescent="0.25">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row>
    <row r="250" spans="1:26" ht="12" customHeight="1" x14ac:dyDescent="0.25">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row>
    <row r="251" spans="1:26" ht="12" customHeight="1" x14ac:dyDescent="0.25">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row>
    <row r="252" spans="1:26" ht="12" customHeight="1" x14ac:dyDescent="0.25">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row>
    <row r="253" spans="1:26" ht="12" customHeight="1" x14ac:dyDescent="0.25">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row>
    <row r="254" spans="1:26" ht="12" customHeight="1" x14ac:dyDescent="0.25">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row>
    <row r="255" spans="1:26" ht="12" customHeight="1" x14ac:dyDescent="0.25">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row>
    <row r="256" spans="1:26" ht="12" customHeight="1" x14ac:dyDescent="0.25">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row>
    <row r="257" spans="1:26" ht="12" customHeight="1" x14ac:dyDescent="0.25">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row>
    <row r="258" spans="1:26" ht="12" customHeight="1" x14ac:dyDescent="0.25">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row>
    <row r="259" spans="1:26" ht="12" customHeight="1" x14ac:dyDescent="0.25">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row>
    <row r="260" spans="1:26" ht="12" customHeight="1" x14ac:dyDescent="0.25">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row>
    <row r="261" spans="1:26" ht="12" customHeight="1" x14ac:dyDescent="0.25">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row>
    <row r="262" spans="1:26" ht="12" customHeight="1" x14ac:dyDescent="0.25">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row>
    <row r="263" spans="1:26" ht="12" customHeight="1" x14ac:dyDescent="0.25">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row>
    <row r="264" spans="1:26" ht="12" customHeight="1" x14ac:dyDescent="0.25">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row>
    <row r="265" spans="1:26" ht="12" customHeight="1" x14ac:dyDescent="0.25">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row>
    <row r="266" spans="1:26" ht="12" customHeight="1" x14ac:dyDescent="0.25">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row>
    <row r="267" spans="1:26" ht="12" customHeight="1" x14ac:dyDescent="0.25">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row>
    <row r="268" spans="1:26" ht="12" customHeight="1" x14ac:dyDescent="0.25">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row>
    <row r="269" spans="1:26" ht="12" customHeight="1" x14ac:dyDescent="0.25">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row>
    <row r="270" spans="1:26" ht="12" customHeight="1" x14ac:dyDescent="0.25">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row>
    <row r="271" spans="1:26" ht="12" customHeight="1" x14ac:dyDescent="0.25">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row>
    <row r="272" spans="1:26" ht="12" customHeight="1" x14ac:dyDescent="0.25">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row>
    <row r="273" spans="1:26" ht="12" customHeight="1" x14ac:dyDescent="0.25">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row>
    <row r="274" spans="1:26" ht="12" customHeight="1" x14ac:dyDescent="0.25">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row>
    <row r="275" spans="1:26" ht="12" customHeight="1" x14ac:dyDescent="0.25">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row>
    <row r="276" spans="1:26" ht="12" customHeight="1" x14ac:dyDescent="0.25">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row>
    <row r="277" spans="1:26" ht="12" customHeight="1" x14ac:dyDescent="0.25">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row>
    <row r="278" spans="1:26" ht="12" customHeight="1" x14ac:dyDescent="0.25">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row>
    <row r="279" spans="1:26" ht="12" customHeight="1" x14ac:dyDescent="0.25">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row>
    <row r="280" spans="1:26" ht="12" customHeight="1" x14ac:dyDescent="0.25">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row>
    <row r="281" spans="1:26" ht="12" customHeight="1" x14ac:dyDescent="0.25">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row>
    <row r="282" spans="1:26" ht="12" customHeight="1" x14ac:dyDescent="0.25">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row>
    <row r="283" spans="1:26" ht="12" customHeight="1" x14ac:dyDescent="0.25">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row>
    <row r="284" spans="1:26" ht="12" customHeight="1" x14ac:dyDescent="0.25">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row>
    <row r="285" spans="1:26" ht="12" customHeight="1" x14ac:dyDescent="0.25">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row>
    <row r="286" spans="1:26" ht="12" customHeight="1" x14ac:dyDescent="0.25">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row>
    <row r="287" spans="1:26" ht="12" customHeight="1" x14ac:dyDescent="0.25">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row>
    <row r="288" spans="1:26" ht="12" customHeight="1" x14ac:dyDescent="0.25">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row>
    <row r="289" spans="1:26" ht="12" customHeight="1" x14ac:dyDescent="0.25">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row>
    <row r="290" spans="1:26" ht="12" customHeight="1" x14ac:dyDescent="0.25">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row>
    <row r="291" spans="1:26" ht="12" customHeight="1" x14ac:dyDescent="0.25">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row>
    <row r="292" spans="1:26" ht="12" customHeight="1" x14ac:dyDescent="0.25">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row>
    <row r="293" spans="1:26" ht="12" customHeight="1" x14ac:dyDescent="0.25">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row>
    <row r="294" spans="1:26" ht="12" customHeight="1" x14ac:dyDescent="0.25">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row>
    <row r="295" spans="1:26" ht="12" customHeight="1" x14ac:dyDescent="0.25">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row>
    <row r="296" spans="1:26" ht="12" customHeight="1" x14ac:dyDescent="0.25">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row>
    <row r="297" spans="1:26" ht="12" customHeight="1" x14ac:dyDescent="0.25">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row>
    <row r="298" spans="1:26" ht="12" customHeight="1" x14ac:dyDescent="0.25">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row>
    <row r="299" spans="1:26" ht="12" customHeight="1" x14ac:dyDescent="0.25">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row>
    <row r="300" spans="1:26" ht="12" customHeight="1" x14ac:dyDescent="0.25">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row>
    <row r="301" spans="1:26" ht="12" customHeight="1" x14ac:dyDescent="0.25">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row>
    <row r="302" spans="1:26" ht="12" customHeight="1" x14ac:dyDescent="0.25">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row>
    <row r="303" spans="1:26" ht="12" customHeight="1" x14ac:dyDescent="0.25">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row>
    <row r="304" spans="1:26" ht="12" customHeight="1" x14ac:dyDescent="0.25">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row>
    <row r="305" spans="1:26" ht="12" customHeight="1" x14ac:dyDescent="0.25">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row>
    <row r="306" spans="1:26" ht="12" customHeight="1" x14ac:dyDescent="0.25">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row>
    <row r="307" spans="1:26" ht="12" customHeight="1" x14ac:dyDescent="0.25">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row>
    <row r="308" spans="1:26" ht="12" customHeight="1" x14ac:dyDescent="0.25">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row>
    <row r="309" spans="1:26" ht="12" customHeight="1" x14ac:dyDescent="0.25">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row>
    <row r="310" spans="1:26" ht="12" customHeight="1" x14ac:dyDescent="0.25">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row>
    <row r="311" spans="1:26" ht="12" customHeight="1" x14ac:dyDescent="0.25">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row>
    <row r="312" spans="1:26" ht="12" customHeight="1" x14ac:dyDescent="0.25">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row>
    <row r="313" spans="1:26" ht="12" customHeight="1" x14ac:dyDescent="0.25">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row>
    <row r="314" spans="1:26" ht="12" customHeight="1" x14ac:dyDescent="0.25">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row>
    <row r="315" spans="1:26" ht="12" customHeight="1" x14ac:dyDescent="0.25">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row>
    <row r="316" spans="1:26" ht="12" customHeight="1" x14ac:dyDescent="0.25">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row>
    <row r="317" spans="1:26" ht="12" customHeight="1" x14ac:dyDescent="0.25">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row>
    <row r="318" spans="1:26" ht="12" customHeight="1" x14ac:dyDescent="0.25">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row>
    <row r="319" spans="1:26" ht="12" customHeight="1" x14ac:dyDescent="0.25">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row>
    <row r="320" spans="1:26" ht="12" customHeight="1" x14ac:dyDescent="0.25">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row>
    <row r="321" spans="1:26" ht="12" customHeight="1" x14ac:dyDescent="0.25">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row>
    <row r="322" spans="1:26" ht="12" customHeight="1" x14ac:dyDescent="0.25">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row>
    <row r="323" spans="1:26" ht="12" customHeight="1" x14ac:dyDescent="0.25">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row>
    <row r="324" spans="1:26" ht="12" customHeight="1" x14ac:dyDescent="0.25">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row>
    <row r="325" spans="1:26" ht="12" customHeight="1" x14ac:dyDescent="0.25">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row>
    <row r="326" spans="1:26" ht="12" customHeight="1" x14ac:dyDescent="0.25">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row>
    <row r="327" spans="1:26" ht="12" customHeight="1" x14ac:dyDescent="0.25">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row>
    <row r="328" spans="1:26" ht="12" customHeight="1" x14ac:dyDescent="0.25">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row>
    <row r="329" spans="1:26" ht="12" customHeight="1" x14ac:dyDescent="0.25">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row>
    <row r="330" spans="1:26" ht="12" customHeight="1" x14ac:dyDescent="0.25">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row>
    <row r="331" spans="1:26" ht="12" customHeight="1" x14ac:dyDescent="0.25">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row>
    <row r="332" spans="1:26" ht="12" customHeight="1" x14ac:dyDescent="0.25">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row>
    <row r="333" spans="1:26" ht="12" customHeight="1" x14ac:dyDescent="0.25">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row>
    <row r="334" spans="1:26" ht="12" customHeight="1" x14ac:dyDescent="0.25">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row>
    <row r="335" spans="1:26" ht="12" customHeight="1" x14ac:dyDescent="0.25">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row>
    <row r="336" spans="1:26" ht="12" customHeight="1" x14ac:dyDescent="0.25">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row>
    <row r="337" spans="1:26" ht="12" customHeight="1" x14ac:dyDescent="0.25">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row>
    <row r="338" spans="1:26" ht="12" customHeight="1" x14ac:dyDescent="0.25">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row>
    <row r="339" spans="1:26" ht="12" customHeight="1" x14ac:dyDescent="0.25">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row>
    <row r="340" spans="1:26" ht="12" customHeight="1" x14ac:dyDescent="0.25">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row>
    <row r="341" spans="1:26" ht="12" customHeight="1" x14ac:dyDescent="0.25">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row>
    <row r="342" spans="1:26" ht="12" customHeight="1" x14ac:dyDescent="0.25">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row>
    <row r="343" spans="1:26" ht="12" customHeight="1" x14ac:dyDescent="0.25">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row>
    <row r="344" spans="1:26" ht="12" customHeight="1" x14ac:dyDescent="0.25">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row>
    <row r="345" spans="1:26" ht="12" customHeight="1" x14ac:dyDescent="0.25">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row>
    <row r="346" spans="1:26" ht="12" customHeight="1" x14ac:dyDescent="0.25">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row>
    <row r="347" spans="1:26" ht="12" customHeight="1" x14ac:dyDescent="0.25">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row>
    <row r="348" spans="1:26" ht="12" customHeight="1" x14ac:dyDescent="0.25">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row>
    <row r="349" spans="1:26" ht="12" customHeight="1" x14ac:dyDescent="0.25">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row>
    <row r="350" spans="1:26" ht="12" customHeight="1" x14ac:dyDescent="0.25">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row>
    <row r="351" spans="1:26" ht="12" customHeight="1" x14ac:dyDescent="0.25">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row>
    <row r="352" spans="1:26" ht="12" customHeight="1" x14ac:dyDescent="0.25">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row>
    <row r="353" spans="1:26" ht="12" customHeight="1" x14ac:dyDescent="0.25">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row>
    <row r="354" spans="1:26" ht="12" customHeight="1" x14ac:dyDescent="0.25">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row>
    <row r="355" spans="1:26" ht="12" customHeight="1" x14ac:dyDescent="0.25">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row>
    <row r="356" spans="1:26" ht="12" customHeight="1" x14ac:dyDescent="0.25">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row>
    <row r="357" spans="1:26" ht="12" customHeight="1" x14ac:dyDescent="0.25">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row>
    <row r="358" spans="1:26" ht="12" customHeight="1" x14ac:dyDescent="0.25">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row>
    <row r="359" spans="1:26" ht="12" customHeight="1" x14ac:dyDescent="0.25">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row>
    <row r="360" spans="1:26" ht="12" customHeight="1" x14ac:dyDescent="0.25">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row>
    <row r="361" spans="1:26" ht="12" customHeight="1" x14ac:dyDescent="0.25">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row>
    <row r="362" spans="1:26" ht="12" customHeight="1" x14ac:dyDescent="0.25">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row>
    <row r="363" spans="1:26" ht="12" customHeight="1" x14ac:dyDescent="0.25">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row>
    <row r="364" spans="1:26" ht="12" customHeight="1" x14ac:dyDescent="0.25">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row>
    <row r="365" spans="1:26" ht="12" customHeight="1" x14ac:dyDescent="0.25">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row>
    <row r="366" spans="1:26" ht="12" customHeight="1" x14ac:dyDescent="0.25">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row>
    <row r="367" spans="1:26" ht="12" customHeight="1" x14ac:dyDescent="0.25">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row>
    <row r="368" spans="1:26" ht="12" customHeight="1" x14ac:dyDescent="0.25">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row>
    <row r="369" spans="1:26" ht="12" customHeight="1" x14ac:dyDescent="0.25">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row>
    <row r="370" spans="1:26" ht="12" customHeight="1" x14ac:dyDescent="0.25">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row>
    <row r="371" spans="1:26" ht="12" customHeight="1" x14ac:dyDescent="0.25">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row>
    <row r="372" spans="1:26" ht="12" customHeight="1" x14ac:dyDescent="0.25">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row>
    <row r="373" spans="1:26" ht="12" customHeight="1" x14ac:dyDescent="0.25">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row>
    <row r="374" spans="1:26" ht="12" customHeight="1" x14ac:dyDescent="0.25">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row>
    <row r="375" spans="1:26" ht="12" customHeight="1" x14ac:dyDescent="0.25">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row>
    <row r="376" spans="1:26" ht="12" customHeight="1" x14ac:dyDescent="0.25">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row>
    <row r="377" spans="1:26" ht="12" customHeight="1" x14ac:dyDescent="0.25">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row>
    <row r="378" spans="1:26" ht="12" customHeight="1" x14ac:dyDescent="0.25">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row>
    <row r="379" spans="1:26" ht="12" customHeight="1" x14ac:dyDescent="0.25">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row>
    <row r="380" spans="1:26" ht="12" customHeight="1" x14ac:dyDescent="0.25">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row>
    <row r="381" spans="1:26" ht="12" customHeight="1" x14ac:dyDescent="0.25">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row>
    <row r="382" spans="1:26" ht="12" customHeight="1" x14ac:dyDescent="0.25">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row>
    <row r="383" spans="1:26" ht="12" customHeight="1" x14ac:dyDescent="0.25">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row>
    <row r="384" spans="1:26" ht="12" customHeight="1" x14ac:dyDescent="0.25">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row>
    <row r="385" spans="1:26" ht="12" customHeight="1" x14ac:dyDescent="0.25">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row>
    <row r="386" spans="1:26" ht="12" customHeight="1" x14ac:dyDescent="0.25">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row>
    <row r="387" spans="1:26" ht="12" customHeight="1" x14ac:dyDescent="0.25">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row>
    <row r="388" spans="1:26" ht="12" customHeight="1" x14ac:dyDescent="0.25">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row>
    <row r="389" spans="1:26" ht="12" customHeight="1" x14ac:dyDescent="0.25">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row>
    <row r="390" spans="1:26" ht="12" customHeight="1" x14ac:dyDescent="0.25">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row>
    <row r="391" spans="1:26" ht="12" customHeight="1" x14ac:dyDescent="0.25">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row>
    <row r="392" spans="1:26" ht="12" customHeight="1" x14ac:dyDescent="0.25">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row>
    <row r="393" spans="1:26" ht="12" customHeight="1" x14ac:dyDescent="0.25">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row>
    <row r="394" spans="1:26" ht="12" customHeight="1" x14ac:dyDescent="0.25">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row>
    <row r="395" spans="1:26" ht="12" customHeight="1" x14ac:dyDescent="0.25">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row>
    <row r="396" spans="1:26" ht="12" customHeight="1" x14ac:dyDescent="0.25">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row>
    <row r="397" spans="1:26" ht="12" customHeight="1" x14ac:dyDescent="0.25">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row>
    <row r="398" spans="1:26" ht="12" customHeight="1" x14ac:dyDescent="0.25">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row>
    <row r="399" spans="1:26" ht="12" customHeight="1" x14ac:dyDescent="0.25">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row>
    <row r="400" spans="1:26" ht="12" customHeight="1" x14ac:dyDescent="0.25">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row>
    <row r="401" spans="1:26" ht="12" customHeight="1" x14ac:dyDescent="0.25">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row>
    <row r="402" spans="1:26" ht="12" customHeight="1" x14ac:dyDescent="0.25">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row>
    <row r="403" spans="1:26" ht="12" customHeight="1" x14ac:dyDescent="0.25">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row>
    <row r="404" spans="1:26" ht="12" customHeight="1" x14ac:dyDescent="0.25">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row>
    <row r="405" spans="1:26" ht="12" customHeight="1" x14ac:dyDescent="0.25">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row>
    <row r="406" spans="1:26" ht="12" customHeight="1" x14ac:dyDescent="0.25">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row>
    <row r="407" spans="1:26" ht="12" customHeight="1" x14ac:dyDescent="0.25">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row>
    <row r="408" spans="1:26" ht="12" customHeight="1" x14ac:dyDescent="0.25">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row>
    <row r="409" spans="1:26" ht="12" customHeight="1" x14ac:dyDescent="0.25">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row>
    <row r="410" spans="1:26" ht="12" customHeight="1" x14ac:dyDescent="0.25">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row>
    <row r="411" spans="1:26" ht="12" customHeight="1" x14ac:dyDescent="0.25">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row>
    <row r="412" spans="1:26" ht="12" customHeight="1" x14ac:dyDescent="0.25">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row>
    <row r="413" spans="1:26" ht="12" customHeight="1" x14ac:dyDescent="0.25">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row>
    <row r="414" spans="1:26" ht="12" customHeight="1" x14ac:dyDescent="0.25">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row>
    <row r="415" spans="1:26" ht="12" customHeight="1" x14ac:dyDescent="0.25">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row>
    <row r="416" spans="1:26" ht="12" customHeight="1" x14ac:dyDescent="0.25">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row>
    <row r="417" spans="1:26" ht="12" customHeight="1" x14ac:dyDescent="0.25">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row>
    <row r="418" spans="1:26" ht="12" customHeight="1" x14ac:dyDescent="0.25">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row>
    <row r="419" spans="1:26" ht="12" customHeight="1" x14ac:dyDescent="0.25">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row>
    <row r="420" spans="1:26" ht="12" customHeight="1" x14ac:dyDescent="0.25">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row>
    <row r="421" spans="1:26" ht="12" customHeight="1" x14ac:dyDescent="0.25">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row>
    <row r="422" spans="1:26" ht="12" customHeight="1" x14ac:dyDescent="0.25">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row>
    <row r="423" spans="1:26" ht="12" customHeight="1" x14ac:dyDescent="0.25">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row>
    <row r="424" spans="1:26" ht="12" customHeight="1" x14ac:dyDescent="0.25">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row>
    <row r="425" spans="1:26" ht="12" customHeight="1" x14ac:dyDescent="0.25">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row>
    <row r="426" spans="1:26" ht="12" customHeight="1" x14ac:dyDescent="0.25">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row>
    <row r="427" spans="1:26" ht="12" customHeight="1" x14ac:dyDescent="0.25">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row>
    <row r="428" spans="1:26" ht="12" customHeight="1" x14ac:dyDescent="0.25">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row>
    <row r="429" spans="1:26" ht="12" customHeight="1" x14ac:dyDescent="0.25">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row>
    <row r="430" spans="1:26" ht="12" customHeight="1" x14ac:dyDescent="0.25">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row>
    <row r="431" spans="1:26" ht="12" customHeight="1" x14ac:dyDescent="0.25">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row>
    <row r="432" spans="1:26" ht="12" customHeight="1" x14ac:dyDescent="0.25">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row>
    <row r="433" spans="1:26" ht="12" customHeight="1" x14ac:dyDescent="0.25">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row>
    <row r="434" spans="1:26" ht="12" customHeight="1" x14ac:dyDescent="0.25">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row>
    <row r="435" spans="1:26" ht="12" customHeight="1" x14ac:dyDescent="0.25">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row>
    <row r="436" spans="1:26" ht="12" customHeight="1" x14ac:dyDescent="0.25">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row>
    <row r="437" spans="1:26" ht="12" customHeight="1" x14ac:dyDescent="0.25">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row>
    <row r="438" spans="1:26" ht="12" customHeight="1" x14ac:dyDescent="0.25">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row>
    <row r="439" spans="1:26" ht="12" customHeight="1" x14ac:dyDescent="0.25">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row>
    <row r="440" spans="1:26" ht="12" customHeight="1" x14ac:dyDescent="0.25">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row>
    <row r="441" spans="1:26" ht="12" customHeight="1" x14ac:dyDescent="0.25">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row>
    <row r="442" spans="1:26" ht="12" customHeight="1" x14ac:dyDescent="0.25">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row>
    <row r="443" spans="1:26" ht="12" customHeight="1" x14ac:dyDescent="0.25">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row>
    <row r="444" spans="1:26" ht="12" customHeight="1" x14ac:dyDescent="0.25">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row>
    <row r="445" spans="1:26" ht="12" customHeight="1" x14ac:dyDescent="0.25">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row>
    <row r="446" spans="1:26" ht="12" customHeight="1" x14ac:dyDescent="0.25">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row>
    <row r="447" spans="1:26" ht="12" customHeight="1" x14ac:dyDescent="0.25">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row>
    <row r="448" spans="1:26" ht="12" customHeight="1" x14ac:dyDescent="0.25">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row>
    <row r="449" spans="1:26" ht="12" customHeight="1" x14ac:dyDescent="0.25">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row>
    <row r="450" spans="1:26" ht="12" customHeight="1" x14ac:dyDescent="0.25">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row>
    <row r="451" spans="1:26" ht="12" customHeight="1" x14ac:dyDescent="0.25">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row>
    <row r="452" spans="1:26" ht="12" customHeight="1" x14ac:dyDescent="0.25">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row>
    <row r="453" spans="1:26" ht="12" customHeight="1" x14ac:dyDescent="0.25">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row>
    <row r="454" spans="1:26" ht="12" customHeight="1" x14ac:dyDescent="0.25">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row>
    <row r="455" spans="1:26" ht="12" customHeight="1" x14ac:dyDescent="0.25">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row>
    <row r="456" spans="1:26" ht="12" customHeight="1" x14ac:dyDescent="0.25">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row>
    <row r="457" spans="1:26" ht="12" customHeight="1" x14ac:dyDescent="0.25">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row>
    <row r="458" spans="1:26" ht="12" customHeight="1" x14ac:dyDescent="0.25">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row>
    <row r="459" spans="1:26" ht="12" customHeight="1" x14ac:dyDescent="0.25">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row>
    <row r="460" spans="1:26" ht="12" customHeight="1" x14ac:dyDescent="0.25">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row>
    <row r="461" spans="1:26" ht="12" customHeight="1" x14ac:dyDescent="0.25">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row>
    <row r="462" spans="1:26" ht="12" customHeight="1" x14ac:dyDescent="0.25">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row>
    <row r="463" spans="1:26" ht="12" customHeight="1" x14ac:dyDescent="0.25">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row>
    <row r="464" spans="1:26" ht="12" customHeight="1" x14ac:dyDescent="0.25">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row>
    <row r="465" spans="1:26" ht="12" customHeight="1" x14ac:dyDescent="0.25">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row>
    <row r="466" spans="1:26" ht="12" customHeight="1" x14ac:dyDescent="0.25">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row>
    <row r="467" spans="1:26" ht="12" customHeight="1" x14ac:dyDescent="0.25">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row>
    <row r="468" spans="1:26" ht="12" customHeight="1" x14ac:dyDescent="0.25">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row>
    <row r="469" spans="1:26" ht="12" customHeight="1" x14ac:dyDescent="0.25">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row>
    <row r="470" spans="1:26" ht="12" customHeight="1" x14ac:dyDescent="0.25">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row>
    <row r="471" spans="1:26" ht="12" customHeight="1" x14ac:dyDescent="0.25">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row>
    <row r="472" spans="1:26" ht="12" customHeight="1" x14ac:dyDescent="0.25">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row>
    <row r="473" spans="1:26" ht="12" customHeight="1" x14ac:dyDescent="0.25">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row>
    <row r="474" spans="1:26" ht="12" customHeight="1" x14ac:dyDescent="0.25">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row>
    <row r="475" spans="1:26" ht="12" customHeight="1" x14ac:dyDescent="0.25">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row>
    <row r="476" spans="1:26" ht="12" customHeight="1" x14ac:dyDescent="0.25">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row>
    <row r="477" spans="1:26" ht="12" customHeight="1" x14ac:dyDescent="0.25">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row>
    <row r="478" spans="1:26" ht="12" customHeight="1" x14ac:dyDescent="0.25">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row>
    <row r="479" spans="1:26" ht="12" customHeight="1" x14ac:dyDescent="0.25">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row>
    <row r="480" spans="1:26" ht="12" customHeight="1" x14ac:dyDescent="0.25">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row>
    <row r="481" spans="1:26" ht="12" customHeight="1" x14ac:dyDescent="0.25">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row>
    <row r="482" spans="1:26" ht="12" customHeight="1" x14ac:dyDescent="0.25">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row>
    <row r="483" spans="1:26" ht="12" customHeight="1" x14ac:dyDescent="0.25">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row>
    <row r="484" spans="1:26" ht="12" customHeight="1" x14ac:dyDescent="0.25">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row>
    <row r="485" spans="1:26" ht="12" customHeight="1" x14ac:dyDescent="0.25">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row>
    <row r="486" spans="1:26" ht="12" customHeight="1" x14ac:dyDescent="0.25">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row>
    <row r="487" spans="1:26" ht="12" customHeight="1" x14ac:dyDescent="0.25">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row>
    <row r="488" spans="1:26" ht="12" customHeight="1" x14ac:dyDescent="0.25">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row>
    <row r="489" spans="1:26" ht="12" customHeight="1" x14ac:dyDescent="0.25">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row>
    <row r="490" spans="1:26" ht="12" customHeight="1" x14ac:dyDescent="0.25">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row>
    <row r="491" spans="1:26" ht="12" customHeight="1" x14ac:dyDescent="0.25">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row>
    <row r="492" spans="1:26" ht="12" customHeight="1" x14ac:dyDescent="0.25">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row>
    <row r="493" spans="1:26" ht="12" customHeight="1" x14ac:dyDescent="0.25">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row>
    <row r="494" spans="1:26" ht="12" customHeight="1" x14ac:dyDescent="0.25">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row>
    <row r="495" spans="1:26" ht="12" customHeight="1" x14ac:dyDescent="0.25">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row>
    <row r="496" spans="1:26" ht="12" customHeight="1" x14ac:dyDescent="0.25">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row>
    <row r="497" spans="1:26" ht="12" customHeight="1" x14ac:dyDescent="0.25">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row>
    <row r="498" spans="1:26" ht="12" customHeight="1" x14ac:dyDescent="0.25">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row>
    <row r="499" spans="1:26" ht="12" customHeight="1" x14ac:dyDescent="0.25">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row>
    <row r="500" spans="1:26" ht="12" customHeight="1" x14ac:dyDescent="0.25">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row>
    <row r="501" spans="1:26" ht="12" customHeight="1" x14ac:dyDescent="0.25">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row>
    <row r="502" spans="1:26" ht="12" customHeight="1" x14ac:dyDescent="0.25">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row>
    <row r="503" spans="1:26" ht="12" customHeight="1" x14ac:dyDescent="0.25">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row>
    <row r="504" spans="1:26" ht="12" customHeight="1" x14ac:dyDescent="0.25">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row>
    <row r="505" spans="1:26" ht="12" customHeight="1" x14ac:dyDescent="0.25">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row>
    <row r="506" spans="1:26" ht="12" customHeight="1" x14ac:dyDescent="0.25">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row>
    <row r="507" spans="1:26" ht="12" customHeight="1" x14ac:dyDescent="0.25">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row>
    <row r="508" spans="1:26" ht="12" customHeight="1" x14ac:dyDescent="0.25">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row>
    <row r="509" spans="1:26" ht="12" customHeight="1" x14ac:dyDescent="0.25">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row>
    <row r="510" spans="1:26" ht="12" customHeight="1" x14ac:dyDescent="0.25">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row>
    <row r="511" spans="1:26" ht="12" customHeight="1" x14ac:dyDescent="0.25">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row>
    <row r="512" spans="1:26" ht="12" customHeight="1" x14ac:dyDescent="0.25">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row>
    <row r="513" spans="1:26" ht="12" customHeight="1" x14ac:dyDescent="0.25">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row>
    <row r="514" spans="1:26" ht="12" customHeight="1" x14ac:dyDescent="0.25">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row>
    <row r="515" spans="1:26" ht="12" customHeight="1" x14ac:dyDescent="0.25">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row>
    <row r="516" spans="1:26" ht="12" customHeight="1" x14ac:dyDescent="0.25">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row>
    <row r="517" spans="1:26" ht="12" customHeight="1" x14ac:dyDescent="0.25">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row>
    <row r="518" spans="1:26" ht="12" customHeight="1" x14ac:dyDescent="0.25">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row>
    <row r="519" spans="1:26" ht="12" customHeight="1" x14ac:dyDescent="0.25">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row>
    <row r="520" spans="1:26" ht="12" customHeight="1" x14ac:dyDescent="0.25">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row>
    <row r="521" spans="1:26" ht="12" customHeight="1" x14ac:dyDescent="0.25">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row>
    <row r="522" spans="1:26" ht="12" customHeight="1" x14ac:dyDescent="0.25">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row>
    <row r="523" spans="1:26" ht="12" customHeight="1" x14ac:dyDescent="0.25">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row>
    <row r="524" spans="1:26" ht="12" customHeight="1" x14ac:dyDescent="0.25">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row>
    <row r="525" spans="1:26" ht="12" customHeight="1" x14ac:dyDescent="0.25">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row>
    <row r="526" spans="1:26" ht="12" customHeight="1" x14ac:dyDescent="0.25">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row>
    <row r="527" spans="1:26" ht="12" customHeight="1" x14ac:dyDescent="0.25">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row>
    <row r="528" spans="1:26" ht="12" customHeight="1" x14ac:dyDescent="0.25">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row>
    <row r="529" spans="1:26" ht="12" customHeight="1" x14ac:dyDescent="0.25">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row>
    <row r="530" spans="1:26" ht="12" customHeight="1" x14ac:dyDescent="0.25">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row>
    <row r="531" spans="1:26" ht="12" customHeight="1" x14ac:dyDescent="0.25">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row>
    <row r="532" spans="1:26" ht="12" customHeight="1" x14ac:dyDescent="0.25">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row>
    <row r="533" spans="1:26" ht="12" customHeight="1" x14ac:dyDescent="0.25">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row>
    <row r="534" spans="1:26" ht="12" customHeight="1" x14ac:dyDescent="0.25">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row>
    <row r="535" spans="1:26" ht="12" customHeight="1" x14ac:dyDescent="0.25">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row>
    <row r="536" spans="1:26" ht="12" customHeight="1" x14ac:dyDescent="0.25">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row>
    <row r="537" spans="1:26" ht="12" customHeight="1" x14ac:dyDescent="0.25">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row>
    <row r="538" spans="1:26" ht="12" customHeight="1" x14ac:dyDescent="0.25">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row>
    <row r="539" spans="1:26" ht="12" customHeight="1" x14ac:dyDescent="0.25">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row>
    <row r="540" spans="1:26" ht="12" customHeight="1" x14ac:dyDescent="0.25">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row>
    <row r="541" spans="1:26" ht="12" customHeight="1" x14ac:dyDescent="0.25">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row>
    <row r="542" spans="1:26" ht="12" customHeight="1" x14ac:dyDescent="0.25">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row>
    <row r="543" spans="1:26" ht="12" customHeight="1" x14ac:dyDescent="0.25">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row>
    <row r="544" spans="1:26" ht="12" customHeight="1" x14ac:dyDescent="0.25">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row>
    <row r="545" spans="1:26" ht="12" customHeight="1" x14ac:dyDescent="0.25">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row>
    <row r="546" spans="1:26" ht="12" customHeight="1" x14ac:dyDescent="0.25">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row>
    <row r="547" spans="1:26" ht="12" customHeight="1" x14ac:dyDescent="0.25">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row>
    <row r="548" spans="1:26" ht="12" customHeight="1" x14ac:dyDescent="0.25">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row>
    <row r="549" spans="1:26" ht="12" customHeight="1" x14ac:dyDescent="0.25">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row>
    <row r="550" spans="1:26" ht="12" customHeight="1" x14ac:dyDescent="0.25">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row>
    <row r="551" spans="1:26" ht="12" customHeight="1" x14ac:dyDescent="0.25">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row>
    <row r="552" spans="1:26" ht="12" customHeight="1" x14ac:dyDescent="0.25">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row>
    <row r="553" spans="1:26" ht="12" customHeight="1" x14ac:dyDescent="0.25">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row>
    <row r="554" spans="1:26" ht="12" customHeight="1" x14ac:dyDescent="0.25">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row>
    <row r="555" spans="1:26" ht="12" customHeight="1" x14ac:dyDescent="0.25">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row>
    <row r="556" spans="1:26" ht="12" customHeight="1" x14ac:dyDescent="0.25">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row>
    <row r="557" spans="1:26" ht="12" customHeight="1" x14ac:dyDescent="0.25">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row>
    <row r="558" spans="1:26" ht="12" customHeight="1" x14ac:dyDescent="0.25">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row>
    <row r="559" spans="1:26" ht="12" customHeight="1" x14ac:dyDescent="0.25">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row>
    <row r="560" spans="1:26" ht="12" customHeight="1" x14ac:dyDescent="0.25">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row>
    <row r="561" spans="1:26" ht="12" customHeight="1" x14ac:dyDescent="0.25">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row>
    <row r="562" spans="1:26" ht="12" customHeight="1" x14ac:dyDescent="0.25">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row>
    <row r="563" spans="1:26" ht="12" customHeight="1" x14ac:dyDescent="0.25">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row>
    <row r="564" spans="1:26" ht="12" customHeight="1" x14ac:dyDescent="0.25">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row>
    <row r="565" spans="1:26" ht="12" customHeight="1" x14ac:dyDescent="0.25">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row>
    <row r="566" spans="1:26" ht="12" customHeight="1" x14ac:dyDescent="0.25">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row>
    <row r="567" spans="1:26" ht="12" customHeight="1" x14ac:dyDescent="0.25">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row>
    <row r="568" spans="1:26" ht="12" customHeight="1" x14ac:dyDescent="0.25">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row>
    <row r="569" spans="1:26" ht="12" customHeight="1" x14ac:dyDescent="0.25">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row>
    <row r="570" spans="1:26" ht="12" customHeight="1" x14ac:dyDescent="0.25">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row>
    <row r="571" spans="1:26" ht="12" customHeight="1" x14ac:dyDescent="0.25">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row>
    <row r="572" spans="1:26" ht="12" customHeight="1" x14ac:dyDescent="0.25">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row>
    <row r="573" spans="1:26" ht="12" customHeight="1" x14ac:dyDescent="0.25">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row>
    <row r="574" spans="1:26" ht="12" customHeight="1" x14ac:dyDescent="0.25">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row>
    <row r="575" spans="1:26" ht="12" customHeight="1" x14ac:dyDescent="0.25">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row>
    <row r="576" spans="1:26" ht="12" customHeight="1" x14ac:dyDescent="0.25">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row>
    <row r="577" spans="1:26" ht="12" customHeight="1" x14ac:dyDescent="0.25">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row>
    <row r="578" spans="1:26" ht="12" customHeight="1" x14ac:dyDescent="0.25">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row>
    <row r="579" spans="1:26" ht="12" customHeight="1" x14ac:dyDescent="0.25">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row>
    <row r="580" spans="1:26" ht="12" customHeight="1" x14ac:dyDescent="0.25">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row>
    <row r="581" spans="1:26" ht="12" customHeight="1" x14ac:dyDescent="0.25">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row>
    <row r="582" spans="1:26" ht="12" customHeight="1" x14ac:dyDescent="0.25">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row>
    <row r="583" spans="1:26" ht="12" customHeight="1" x14ac:dyDescent="0.25">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row>
    <row r="584" spans="1:26" ht="12" customHeight="1" x14ac:dyDescent="0.25">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row>
    <row r="585" spans="1:26" ht="12" customHeight="1" x14ac:dyDescent="0.25">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row>
    <row r="586" spans="1:26" ht="12" customHeight="1" x14ac:dyDescent="0.25">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row>
    <row r="587" spans="1:26" ht="12" customHeight="1" x14ac:dyDescent="0.25">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row>
    <row r="588" spans="1:26" ht="12" customHeight="1" x14ac:dyDescent="0.25">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row>
    <row r="589" spans="1:26" ht="12" customHeight="1" x14ac:dyDescent="0.25">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row>
    <row r="590" spans="1:26" ht="12" customHeight="1" x14ac:dyDescent="0.25">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row>
    <row r="591" spans="1:26" ht="12" customHeight="1" x14ac:dyDescent="0.25">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row>
    <row r="592" spans="1:26" ht="12" customHeight="1" x14ac:dyDescent="0.25">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row>
    <row r="593" spans="1:26" ht="12" customHeight="1" x14ac:dyDescent="0.25">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row>
    <row r="594" spans="1:26" ht="12" customHeight="1" x14ac:dyDescent="0.25">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row>
    <row r="595" spans="1:26" ht="12" customHeight="1" x14ac:dyDescent="0.25">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row>
    <row r="596" spans="1:26" ht="12" customHeight="1" x14ac:dyDescent="0.25">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row>
    <row r="597" spans="1:26" ht="12" customHeight="1" x14ac:dyDescent="0.25">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row>
    <row r="598" spans="1:26" ht="12" customHeight="1" x14ac:dyDescent="0.25">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row>
    <row r="599" spans="1:26" ht="12" customHeight="1" x14ac:dyDescent="0.25">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row>
    <row r="600" spans="1:26" ht="12" customHeight="1" x14ac:dyDescent="0.25">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row>
    <row r="601" spans="1:26" ht="12" customHeight="1" x14ac:dyDescent="0.25">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row>
    <row r="602" spans="1:26" ht="12" customHeight="1" x14ac:dyDescent="0.25">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row>
    <row r="603" spans="1:26" ht="12" customHeight="1" x14ac:dyDescent="0.25">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row>
    <row r="604" spans="1:26" ht="12" customHeight="1" x14ac:dyDescent="0.25">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row>
    <row r="605" spans="1:26" ht="12" customHeight="1" x14ac:dyDescent="0.25">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row>
    <row r="606" spans="1:26" ht="12" customHeight="1" x14ac:dyDescent="0.25">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row>
    <row r="607" spans="1:26" ht="12" customHeight="1" x14ac:dyDescent="0.25">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row>
    <row r="608" spans="1:26" ht="12" customHeight="1" x14ac:dyDescent="0.25">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row>
    <row r="609" spans="1:26" ht="12" customHeight="1" x14ac:dyDescent="0.25">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row>
    <row r="610" spans="1:26" ht="12" customHeight="1" x14ac:dyDescent="0.25">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row>
    <row r="611" spans="1:26" ht="12" customHeight="1" x14ac:dyDescent="0.25">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row>
    <row r="612" spans="1:26" ht="12" customHeight="1" x14ac:dyDescent="0.25">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row>
    <row r="613" spans="1:26" ht="12" customHeight="1" x14ac:dyDescent="0.25">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row>
    <row r="614" spans="1:26" ht="12" customHeight="1" x14ac:dyDescent="0.25">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row>
    <row r="615" spans="1:26" ht="12" customHeight="1" x14ac:dyDescent="0.25">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row>
    <row r="616" spans="1:26" ht="12" customHeight="1" x14ac:dyDescent="0.25">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row>
    <row r="617" spans="1:26" ht="12" customHeight="1" x14ac:dyDescent="0.25">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row>
    <row r="618" spans="1:26" ht="12" customHeight="1" x14ac:dyDescent="0.25">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row>
    <row r="619" spans="1:26" ht="12" customHeight="1" x14ac:dyDescent="0.25">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row>
    <row r="620" spans="1:26" ht="12" customHeight="1" x14ac:dyDescent="0.25">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row>
    <row r="621" spans="1:26" ht="12" customHeight="1" x14ac:dyDescent="0.25">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row>
    <row r="622" spans="1:26" ht="12" customHeight="1" x14ac:dyDescent="0.25">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row>
    <row r="623" spans="1:26" ht="12" customHeight="1" x14ac:dyDescent="0.25">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row>
    <row r="624" spans="1:26" ht="12" customHeight="1" x14ac:dyDescent="0.25">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row>
    <row r="625" spans="1:26" ht="12" customHeight="1" x14ac:dyDescent="0.25">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row>
    <row r="626" spans="1:26" ht="12" customHeight="1" x14ac:dyDescent="0.25">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row>
    <row r="627" spans="1:26" ht="12" customHeight="1" x14ac:dyDescent="0.25">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row>
    <row r="628" spans="1:26" ht="12" customHeight="1" x14ac:dyDescent="0.25">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row>
    <row r="629" spans="1:26" ht="12" customHeight="1" x14ac:dyDescent="0.25">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row>
    <row r="630" spans="1:26" ht="12" customHeight="1" x14ac:dyDescent="0.25">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row>
    <row r="631" spans="1:26" ht="12" customHeight="1" x14ac:dyDescent="0.25">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row>
    <row r="632" spans="1:26" ht="12" customHeight="1" x14ac:dyDescent="0.25">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row>
    <row r="633" spans="1:26" ht="12" customHeight="1" x14ac:dyDescent="0.25">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row>
    <row r="634" spans="1:26" ht="12" customHeight="1" x14ac:dyDescent="0.25">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row>
    <row r="635" spans="1:26" ht="12" customHeight="1" x14ac:dyDescent="0.25">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row>
    <row r="636" spans="1:26" ht="12" customHeight="1" x14ac:dyDescent="0.25">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row>
    <row r="637" spans="1:26" ht="12" customHeight="1" x14ac:dyDescent="0.25">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row>
    <row r="638" spans="1:26" ht="12" customHeight="1" x14ac:dyDescent="0.25">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row>
    <row r="639" spans="1:26" ht="12" customHeight="1" x14ac:dyDescent="0.25">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row>
    <row r="640" spans="1:26" ht="12" customHeight="1" x14ac:dyDescent="0.25">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row>
    <row r="641" spans="1:26" ht="12" customHeight="1" x14ac:dyDescent="0.25">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row>
    <row r="642" spans="1:26" ht="12" customHeight="1" x14ac:dyDescent="0.25">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row>
    <row r="643" spans="1:26" ht="12" customHeight="1" x14ac:dyDescent="0.25">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row>
    <row r="644" spans="1:26" ht="12" customHeight="1" x14ac:dyDescent="0.25">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row>
    <row r="645" spans="1:26" ht="12" customHeight="1" x14ac:dyDescent="0.25">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row>
    <row r="646" spans="1:26" ht="12" customHeight="1" x14ac:dyDescent="0.25">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row>
    <row r="647" spans="1:26" ht="12" customHeight="1" x14ac:dyDescent="0.25">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row>
    <row r="648" spans="1:26" ht="12" customHeight="1" x14ac:dyDescent="0.25">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row>
    <row r="649" spans="1:26" ht="12" customHeight="1" x14ac:dyDescent="0.25">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row>
    <row r="650" spans="1:26" ht="12" customHeight="1" x14ac:dyDescent="0.25">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row>
    <row r="651" spans="1:26" ht="12" customHeight="1" x14ac:dyDescent="0.25">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row>
    <row r="652" spans="1:26" ht="12" customHeight="1" x14ac:dyDescent="0.25">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row>
    <row r="653" spans="1:26" ht="12" customHeight="1" x14ac:dyDescent="0.25">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row>
    <row r="654" spans="1:26" ht="12" customHeight="1" x14ac:dyDescent="0.25">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row>
    <row r="655" spans="1:26" ht="12" customHeight="1" x14ac:dyDescent="0.25">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row>
    <row r="656" spans="1:26" ht="12" customHeight="1" x14ac:dyDescent="0.25">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row>
    <row r="657" spans="1:26" ht="12" customHeight="1" x14ac:dyDescent="0.25">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row>
    <row r="658" spans="1:26" ht="12" customHeight="1" x14ac:dyDescent="0.25">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row>
    <row r="659" spans="1:26" ht="12" customHeight="1" x14ac:dyDescent="0.25">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row>
    <row r="660" spans="1:26" ht="12" customHeight="1" x14ac:dyDescent="0.25">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row>
    <row r="661" spans="1:26" ht="12" customHeight="1" x14ac:dyDescent="0.25">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row>
    <row r="662" spans="1:26" ht="12" customHeight="1" x14ac:dyDescent="0.25">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row>
    <row r="663" spans="1:26" ht="12" customHeight="1" x14ac:dyDescent="0.25">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row>
    <row r="664" spans="1:26" ht="12" customHeight="1" x14ac:dyDescent="0.25">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row>
    <row r="665" spans="1:26" ht="12" customHeight="1" x14ac:dyDescent="0.25">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row>
    <row r="666" spans="1:26" ht="12" customHeight="1" x14ac:dyDescent="0.25">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row>
    <row r="667" spans="1:26" ht="12" customHeight="1" x14ac:dyDescent="0.25">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row>
    <row r="668" spans="1:26" ht="12" customHeight="1" x14ac:dyDescent="0.25">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row>
    <row r="669" spans="1:26" ht="12" customHeight="1" x14ac:dyDescent="0.25">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row>
    <row r="670" spans="1:26" ht="12" customHeight="1" x14ac:dyDescent="0.25">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row>
    <row r="671" spans="1:26" ht="12" customHeight="1" x14ac:dyDescent="0.25">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row>
    <row r="672" spans="1:26" ht="12" customHeight="1" x14ac:dyDescent="0.25">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row>
    <row r="673" spans="1:26" ht="12" customHeight="1" x14ac:dyDescent="0.25">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row>
    <row r="674" spans="1:26" ht="12" customHeight="1" x14ac:dyDescent="0.25">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row>
    <row r="675" spans="1:26" ht="12" customHeight="1" x14ac:dyDescent="0.25">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row>
    <row r="676" spans="1:26" ht="12" customHeight="1" x14ac:dyDescent="0.25">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row>
    <row r="677" spans="1:26" ht="12" customHeight="1" x14ac:dyDescent="0.25">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row>
    <row r="678" spans="1:26" ht="12" customHeight="1" x14ac:dyDescent="0.25">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row>
    <row r="679" spans="1:26" ht="12" customHeight="1" x14ac:dyDescent="0.25">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row>
    <row r="680" spans="1:26" ht="12" customHeight="1" x14ac:dyDescent="0.25">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row>
    <row r="681" spans="1:26" ht="12" customHeight="1" x14ac:dyDescent="0.25">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row>
    <row r="682" spans="1:26" ht="12" customHeight="1" x14ac:dyDescent="0.25">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row>
    <row r="683" spans="1:26" ht="12" customHeight="1" x14ac:dyDescent="0.25">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row>
    <row r="684" spans="1:26" ht="12" customHeight="1" x14ac:dyDescent="0.25">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row>
    <row r="685" spans="1:26" ht="12" customHeight="1" x14ac:dyDescent="0.25">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row>
    <row r="686" spans="1:26" ht="12" customHeight="1" x14ac:dyDescent="0.25">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row>
    <row r="687" spans="1:26" ht="12" customHeight="1" x14ac:dyDescent="0.25">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row>
    <row r="688" spans="1:26" ht="12" customHeight="1" x14ac:dyDescent="0.25">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row>
    <row r="689" spans="1:26" ht="12" customHeight="1" x14ac:dyDescent="0.25">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row>
    <row r="690" spans="1:26" ht="12" customHeight="1" x14ac:dyDescent="0.25">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row>
    <row r="691" spans="1:26" ht="12" customHeight="1" x14ac:dyDescent="0.25">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row>
    <row r="692" spans="1:26" ht="12" customHeight="1" x14ac:dyDescent="0.25">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row>
    <row r="693" spans="1:26" ht="12" customHeight="1" x14ac:dyDescent="0.25">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row>
    <row r="694" spans="1:26" ht="12" customHeight="1" x14ac:dyDescent="0.25">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row>
    <row r="695" spans="1:26" ht="12" customHeight="1" x14ac:dyDescent="0.25">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row>
    <row r="696" spans="1:26" ht="12" customHeight="1" x14ac:dyDescent="0.25">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row>
    <row r="697" spans="1:26" ht="12" customHeight="1" x14ac:dyDescent="0.25">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row>
    <row r="698" spans="1:26" ht="12" customHeight="1" x14ac:dyDescent="0.25">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row>
    <row r="699" spans="1:26" ht="12" customHeight="1" x14ac:dyDescent="0.25">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row>
    <row r="700" spans="1:26" ht="12" customHeight="1" x14ac:dyDescent="0.25">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row>
    <row r="701" spans="1:26" ht="12" customHeight="1" x14ac:dyDescent="0.25">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row>
    <row r="702" spans="1:26" ht="12" customHeight="1" x14ac:dyDescent="0.25">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row>
    <row r="703" spans="1:26" ht="12" customHeight="1" x14ac:dyDescent="0.25">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row>
    <row r="704" spans="1:26" ht="12" customHeight="1" x14ac:dyDescent="0.25">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row>
    <row r="705" spans="1:26" ht="12" customHeight="1" x14ac:dyDescent="0.25">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row>
    <row r="706" spans="1:26" ht="12" customHeight="1" x14ac:dyDescent="0.25">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row>
    <row r="707" spans="1:26" ht="12" customHeight="1" x14ac:dyDescent="0.25">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row>
    <row r="708" spans="1:26" ht="12" customHeight="1" x14ac:dyDescent="0.25">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row>
    <row r="709" spans="1:26" ht="12" customHeight="1" x14ac:dyDescent="0.25">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row>
    <row r="710" spans="1:26" ht="12" customHeight="1" x14ac:dyDescent="0.25">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row>
    <row r="711" spans="1:26" ht="12" customHeight="1" x14ac:dyDescent="0.25">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row>
    <row r="712" spans="1:26" ht="12" customHeight="1" x14ac:dyDescent="0.25">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row>
    <row r="713" spans="1:26" ht="12" customHeight="1" x14ac:dyDescent="0.25">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row>
    <row r="714" spans="1:26" ht="12" customHeight="1" x14ac:dyDescent="0.25">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row>
    <row r="715" spans="1:26" ht="12" customHeight="1" x14ac:dyDescent="0.25">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row>
    <row r="716" spans="1:26" ht="12" customHeight="1" x14ac:dyDescent="0.25">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row>
    <row r="717" spans="1:26" ht="12" customHeight="1" x14ac:dyDescent="0.25">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row>
    <row r="718" spans="1:26" ht="12" customHeight="1" x14ac:dyDescent="0.25">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row>
    <row r="719" spans="1:26" ht="12" customHeight="1" x14ac:dyDescent="0.25">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row>
    <row r="720" spans="1:26" ht="12" customHeight="1" x14ac:dyDescent="0.25">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row>
    <row r="721" spans="1:26" ht="12" customHeight="1" x14ac:dyDescent="0.25">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row>
    <row r="722" spans="1:26" ht="12" customHeight="1" x14ac:dyDescent="0.25">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row>
    <row r="723" spans="1:26" ht="12" customHeight="1" x14ac:dyDescent="0.25">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row>
    <row r="724" spans="1:26" ht="12" customHeight="1" x14ac:dyDescent="0.25">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row>
    <row r="725" spans="1:26" ht="12" customHeight="1" x14ac:dyDescent="0.25">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row>
    <row r="726" spans="1:26" ht="12" customHeight="1" x14ac:dyDescent="0.25">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row>
    <row r="727" spans="1:26" ht="12" customHeight="1" x14ac:dyDescent="0.25">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row>
    <row r="728" spans="1:26" ht="12" customHeight="1" x14ac:dyDescent="0.25">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row>
    <row r="729" spans="1:26" ht="12" customHeight="1" x14ac:dyDescent="0.25">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row>
    <row r="730" spans="1:26" ht="12" customHeight="1" x14ac:dyDescent="0.25">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row>
    <row r="731" spans="1:26" ht="12" customHeight="1" x14ac:dyDescent="0.25">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row>
    <row r="732" spans="1:26" ht="12" customHeight="1" x14ac:dyDescent="0.25">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row>
    <row r="733" spans="1:26" ht="12" customHeight="1" x14ac:dyDescent="0.25">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row>
    <row r="734" spans="1:26" ht="12" customHeight="1" x14ac:dyDescent="0.25">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row>
    <row r="735" spans="1:26" ht="12" customHeight="1" x14ac:dyDescent="0.25">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row>
    <row r="736" spans="1:26" ht="12" customHeight="1" x14ac:dyDescent="0.25">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row>
    <row r="737" spans="1:26" ht="12" customHeight="1" x14ac:dyDescent="0.25">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row>
    <row r="738" spans="1:26" ht="12" customHeight="1" x14ac:dyDescent="0.25">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row>
    <row r="739" spans="1:26" ht="12" customHeight="1" x14ac:dyDescent="0.25">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row>
    <row r="740" spans="1:26" ht="12" customHeight="1" x14ac:dyDescent="0.25">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row>
    <row r="741" spans="1:26" ht="12" customHeight="1" x14ac:dyDescent="0.25">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row>
    <row r="742" spans="1:26" ht="12" customHeight="1" x14ac:dyDescent="0.25">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row>
    <row r="743" spans="1:26" ht="12" customHeight="1" x14ac:dyDescent="0.25">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row>
    <row r="744" spans="1:26" ht="12" customHeight="1" x14ac:dyDescent="0.25">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row>
    <row r="745" spans="1:26" ht="12" customHeight="1" x14ac:dyDescent="0.25">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row>
    <row r="746" spans="1:26" ht="12" customHeight="1" x14ac:dyDescent="0.25">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row>
    <row r="747" spans="1:26" ht="12" customHeight="1" x14ac:dyDescent="0.25">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row>
    <row r="748" spans="1:26" ht="12" customHeight="1" x14ac:dyDescent="0.25">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row>
    <row r="749" spans="1:26" ht="12" customHeight="1" x14ac:dyDescent="0.25">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row>
    <row r="750" spans="1:26" ht="12" customHeight="1" x14ac:dyDescent="0.25">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row>
    <row r="751" spans="1:26" ht="12" customHeight="1" x14ac:dyDescent="0.25">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row>
    <row r="752" spans="1:26" ht="12" customHeight="1" x14ac:dyDescent="0.25">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row>
    <row r="753" spans="1:26" ht="12" customHeight="1" x14ac:dyDescent="0.25">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row>
    <row r="754" spans="1:26" ht="12" customHeight="1" x14ac:dyDescent="0.25">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row>
    <row r="755" spans="1:26" ht="12" customHeight="1" x14ac:dyDescent="0.25">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row>
    <row r="756" spans="1:26" ht="12" customHeight="1" x14ac:dyDescent="0.25">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row>
    <row r="757" spans="1:26" ht="12" customHeight="1" x14ac:dyDescent="0.25">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row>
    <row r="758" spans="1:26" ht="12" customHeight="1" x14ac:dyDescent="0.25">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row>
    <row r="759" spans="1:26" ht="12" customHeight="1" x14ac:dyDescent="0.25">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row>
    <row r="760" spans="1:26" ht="12" customHeight="1" x14ac:dyDescent="0.25">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row>
    <row r="761" spans="1:26" ht="12" customHeight="1" x14ac:dyDescent="0.25">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row>
    <row r="762" spans="1:26" ht="12" customHeight="1" x14ac:dyDescent="0.25">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row>
    <row r="763" spans="1:26" ht="12" customHeight="1" x14ac:dyDescent="0.25">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row>
    <row r="764" spans="1:26" ht="12" customHeight="1" x14ac:dyDescent="0.25">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row>
    <row r="765" spans="1:26" ht="12" customHeight="1" x14ac:dyDescent="0.25">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row>
    <row r="766" spans="1:26" ht="12" customHeight="1" x14ac:dyDescent="0.25">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row>
    <row r="767" spans="1:26" ht="12" customHeight="1" x14ac:dyDescent="0.25">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row>
    <row r="768" spans="1:26" ht="12" customHeight="1" x14ac:dyDescent="0.25">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row>
    <row r="769" spans="1:26" ht="12" customHeight="1" x14ac:dyDescent="0.25">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row>
    <row r="770" spans="1:26" ht="12" customHeight="1" x14ac:dyDescent="0.25">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row>
    <row r="771" spans="1:26" ht="12" customHeight="1" x14ac:dyDescent="0.25">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row>
    <row r="772" spans="1:26" ht="12" customHeight="1" x14ac:dyDescent="0.25">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row>
    <row r="773" spans="1:26" ht="12" customHeight="1" x14ac:dyDescent="0.25">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row>
    <row r="774" spans="1:26" ht="12" customHeight="1" x14ac:dyDescent="0.25">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row>
    <row r="775" spans="1:26" ht="12" customHeight="1" x14ac:dyDescent="0.25">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row>
    <row r="776" spans="1:26" ht="12" customHeight="1" x14ac:dyDescent="0.25">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row>
    <row r="777" spans="1:26" ht="12" customHeight="1" x14ac:dyDescent="0.25">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row>
    <row r="778" spans="1:26" ht="12" customHeight="1" x14ac:dyDescent="0.25">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row>
    <row r="779" spans="1:26" ht="12" customHeight="1" x14ac:dyDescent="0.25">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row>
    <row r="780" spans="1:26" ht="12" customHeight="1" x14ac:dyDescent="0.25">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row>
    <row r="781" spans="1:26" ht="12" customHeight="1" x14ac:dyDescent="0.25">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row>
    <row r="782" spans="1:26" ht="12" customHeight="1" x14ac:dyDescent="0.25">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row>
    <row r="783" spans="1:26" ht="12" customHeight="1" x14ac:dyDescent="0.25">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row>
    <row r="784" spans="1:26" ht="12" customHeight="1" x14ac:dyDescent="0.25">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row>
    <row r="785" spans="1:26" ht="12" customHeight="1" x14ac:dyDescent="0.25">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row>
    <row r="786" spans="1:26" ht="12" customHeight="1" x14ac:dyDescent="0.25">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row>
    <row r="787" spans="1:26" ht="12" customHeight="1" x14ac:dyDescent="0.25">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row>
    <row r="788" spans="1:26" ht="12" customHeight="1" x14ac:dyDescent="0.25">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row>
    <row r="789" spans="1:26" ht="12" customHeight="1" x14ac:dyDescent="0.25">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row>
    <row r="790" spans="1:26" ht="12" customHeight="1" x14ac:dyDescent="0.25">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row>
    <row r="791" spans="1:26" ht="12" customHeight="1" x14ac:dyDescent="0.25">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row>
    <row r="792" spans="1:26" ht="12" customHeight="1" x14ac:dyDescent="0.25">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row>
    <row r="793" spans="1:26" ht="12" customHeight="1" x14ac:dyDescent="0.25">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row>
    <row r="794" spans="1:26" ht="12" customHeight="1" x14ac:dyDescent="0.25">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row>
    <row r="795" spans="1:26" ht="12" customHeight="1" x14ac:dyDescent="0.25">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row>
    <row r="796" spans="1:26" ht="12" customHeight="1" x14ac:dyDescent="0.25">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row>
    <row r="797" spans="1:26" ht="12" customHeight="1" x14ac:dyDescent="0.25">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row>
    <row r="798" spans="1:26" ht="12" customHeight="1" x14ac:dyDescent="0.25">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row>
    <row r="799" spans="1:26" ht="12" customHeight="1" x14ac:dyDescent="0.25">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row>
    <row r="800" spans="1:26" ht="12" customHeight="1" x14ac:dyDescent="0.25">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row>
    <row r="801" spans="1:26" ht="12" customHeight="1" x14ac:dyDescent="0.25">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row>
    <row r="802" spans="1:26" ht="12" customHeight="1" x14ac:dyDescent="0.25">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row>
    <row r="803" spans="1:26" ht="12" customHeight="1" x14ac:dyDescent="0.25">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row>
    <row r="804" spans="1:26" ht="12" customHeight="1" x14ac:dyDescent="0.25">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row>
    <row r="805" spans="1:26" ht="12" customHeight="1" x14ac:dyDescent="0.25">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row>
    <row r="806" spans="1:26" ht="12" customHeight="1" x14ac:dyDescent="0.25">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row>
    <row r="807" spans="1:26" ht="12" customHeight="1" x14ac:dyDescent="0.25">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row>
    <row r="808" spans="1:26" ht="12" customHeight="1" x14ac:dyDescent="0.25">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row>
    <row r="809" spans="1:26" ht="12" customHeight="1" x14ac:dyDescent="0.25">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row>
    <row r="810" spans="1:26" ht="12" customHeight="1" x14ac:dyDescent="0.25">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row>
    <row r="811" spans="1:26" ht="12" customHeight="1" x14ac:dyDescent="0.25">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row>
    <row r="812" spans="1:26" ht="12" customHeight="1" x14ac:dyDescent="0.25">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row>
    <row r="813" spans="1:26" ht="12" customHeight="1" x14ac:dyDescent="0.25">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row>
    <row r="814" spans="1:26" ht="12" customHeight="1" x14ac:dyDescent="0.25">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row>
    <row r="815" spans="1:26" ht="12" customHeight="1" x14ac:dyDescent="0.25">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row>
    <row r="816" spans="1:26" ht="12" customHeight="1" x14ac:dyDescent="0.25">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row>
    <row r="817" spans="1:26" ht="12" customHeight="1" x14ac:dyDescent="0.25">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row>
    <row r="818" spans="1:26" ht="12" customHeight="1" x14ac:dyDescent="0.25">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row>
    <row r="819" spans="1:26" ht="12" customHeight="1" x14ac:dyDescent="0.25">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row>
    <row r="820" spans="1:26" ht="12" customHeight="1" x14ac:dyDescent="0.25">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row>
    <row r="821" spans="1:26" ht="12" customHeight="1" x14ac:dyDescent="0.25">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row>
    <row r="822" spans="1:26" ht="12" customHeight="1" x14ac:dyDescent="0.25">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row>
    <row r="823" spans="1:26" ht="12" customHeight="1" x14ac:dyDescent="0.25">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row>
    <row r="824" spans="1:26" ht="12" customHeight="1" x14ac:dyDescent="0.25">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row>
    <row r="825" spans="1:26" ht="12" customHeight="1" x14ac:dyDescent="0.25">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row>
    <row r="826" spans="1:26" ht="12" customHeight="1" x14ac:dyDescent="0.25">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row>
    <row r="827" spans="1:26" ht="12" customHeight="1" x14ac:dyDescent="0.25">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row>
    <row r="828" spans="1:26" ht="12" customHeight="1" x14ac:dyDescent="0.25">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row>
    <row r="829" spans="1:26" ht="12" customHeight="1" x14ac:dyDescent="0.25">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row>
    <row r="830" spans="1:26" ht="12" customHeight="1" x14ac:dyDescent="0.25">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row>
    <row r="831" spans="1:26" ht="12" customHeight="1" x14ac:dyDescent="0.25">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row>
    <row r="832" spans="1:26" ht="12" customHeight="1" x14ac:dyDescent="0.25">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row>
    <row r="833" spans="1:26" ht="12" customHeight="1" x14ac:dyDescent="0.25">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row>
    <row r="834" spans="1:26" ht="12" customHeight="1" x14ac:dyDescent="0.25">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row>
    <row r="835" spans="1:26" ht="12" customHeight="1" x14ac:dyDescent="0.25">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row>
    <row r="836" spans="1:26" ht="12" customHeight="1" x14ac:dyDescent="0.25">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row>
    <row r="837" spans="1:26" ht="12" customHeight="1" x14ac:dyDescent="0.25">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row>
    <row r="838" spans="1:26" ht="12" customHeight="1" x14ac:dyDescent="0.25">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row>
    <row r="839" spans="1:26" ht="12" customHeight="1" x14ac:dyDescent="0.25">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row>
    <row r="840" spans="1:26" ht="12" customHeight="1" x14ac:dyDescent="0.25">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row>
    <row r="841" spans="1:26" ht="12" customHeight="1" x14ac:dyDescent="0.25">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row>
    <row r="842" spans="1:26" ht="12" customHeight="1" x14ac:dyDescent="0.25">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row>
    <row r="843" spans="1:26" ht="12" customHeight="1" x14ac:dyDescent="0.25">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row>
    <row r="844" spans="1:26" ht="12" customHeight="1" x14ac:dyDescent="0.25">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row>
    <row r="845" spans="1:26" ht="12" customHeight="1" x14ac:dyDescent="0.25">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row>
    <row r="846" spans="1:26" ht="12" customHeight="1" x14ac:dyDescent="0.25">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row>
    <row r="847" spans="1:26" ht="12" customHeight="1" x14ac:dyDescent="0.25">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row>
    <row r="848" spans="1:26" ht="12" customHeight="1" x14ac:dyDescent="0.25">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row>
    <row r="849" spans="1:26" ht="12" customHeight="1" x14ac:dyDescent="0.25">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row>
    <row r="850" spans="1:26" ht="12" customHeight="1" x14ac:dyDescent="0.25">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row>
    <row r="851" spans="1:26" ht="12" customHeight="1" x14ac:dyDescent="0.25">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row>
    <row r="852" spans="1:26" ht="12" customHeight="1" x14ac:dyDescent="0.25">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row>
    <row r="853" spans="1:26" ht="12" customHeight="1" x14ac:dyDescent="0.25">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row>
    <row r="854" spans="1:26" ht="12" customHeight="1" x14ac:dyDescent="0.25">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row>
    <row r="855" spans="1:26" ht="12" customHeight="1" x14ac:dyDescent="0.25">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row>
    <row r="856" spans="1:26" ht="12" customHeight="1" x14ac:dyDescent="0.25">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row>
    <row r="857" spans="1:26" ht="12" customHeight="1" x14ac:dyDescent="0.25">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row>
    <row r="858" spans="1:26" ht="12" customHeight="1" x14ac:dyDescent="0.25">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row>
    <row r="859" spans="1:26" ht="12" customHeight="1" x14ac:dyDescent="0.25">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row>
    <row r="860" spans="1:26" ht="12" customHeight="1" x14ac:dyDescent="0.25">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row>
    <row r="861" spans="1:26" ht="12" customHeight="1" x14ac:dyDescent="0.25">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row>
    <row r="862" spans="1:26" ht="12" customHeight="1" x14ac:dyDescent="0.25">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row>
    <row r="863" spans="1:26" ht="12" customHeight="1" x14ac:dyDescent="0.25">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row>
    <row r="864" spans="1:26" ht="12" customHeight="1" x14ac:dyDescent="0.25">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row>
    <row r="865" spans="1:26" ht="12" customHeight="1" x14ac:dyDescent="0.25">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row>
    <row r="866" spans="1:26" ht="12" customHeight="1" x14ac:dyDescent="0.25">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row>
    <row r="867" spans="1:26" ht="12" customHeight="1" x14ac:dyDescent="0.25">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row>
    <row r="868" spans="1:26" ht="12" customHeight="1" x14ac:dyDescent="0.25">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row>
    <row r="869" spans="1:26" ht="12" customHeight="1" x14ac:dyDescent="0.25">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row>
    <row r="870" spans="1:26" ht="12" customHeight="1" x14ac:dyDescent="0.25">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row>
    <row r="871" spans="1:26" ht="12" customHeight="1" x14ac:dyDescent="0.25">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row>
    <row r="872" spans="1:26" ht="12" customHeight="1" x14ac:dyDescent="0.25">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row>
    <row r="873" spans="1:26" ht="12" customHeight="1" x14ac:dyDescent="0.25">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row>
    <row r="874" spans="1:26" ht="12" customHeight="1" x14ac:dyDescent="0.25">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row>
    <row r="875" spans="1:26" ht="12" customHeight="1" x14ac:dyDescent="0.25">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row>
    <row r="876" spans="1:26" ht="12" customHeight="1" x14ac:dyDescent="0.25">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row>
    <row r="877" spans="1:26" ht="12" customHeight="1" x14ac:dyDescent="0.25">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row>
    <row r="878" spans="1:26" ht="12" customHeight="1" x14ac:dyDescent="0.25">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row>
    <row r="879" spans="1:26" ht="12" customHeight="1" x14ac:dyDescent="0.25">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row>
    <row r="880" spans="1:26" ht="12" customHeight="1" x14ac:dyDescent="0.25">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row>
    <row r="881" spans="1:26" ht="12" customHeight="1" x14ac:dyDescent="0.25">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row>
    <row r="882" spans="1:26" ht="12" customHeight="1" x14ac:dyDescent="0.25">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row>
    <row r="883" spans="1:26" ht="12" customHeight="1" x14ac:dyDescent="0.25">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row>
    <row r="884" spans="1:26" ht="12" customHeight="1" x14ac:dyDescent="0.25">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row>
    <row r="885" spans="1:26" ht="12" customHeight="1" x14ac:dyDescent="0.25">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row>
    <row r="886" spans="1:26" ht="12" customHeight="1" x14ac:dyDescent="0.25">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row>
    <row r="887" spans="1:26" ht="12" customHeight="1" x14ac:dyDescent="0.25">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row>
    <row r="888" spans="1:26" ht="12" customHeight="1" x14ac:dyDescent="0.25">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row>
    <row r="889" spans="1:26" ht="12" customHeight="1" x14ac:dyDescent="0.25">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row>
    <row r="890" spans="1:26" ht="12" customHeight="1" x14ac:dyDescent="0.25">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row>
    <row r="891" spans="1:26" ht="12" customHeight="1" x14ac:dyDescent="0.25">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row>
    <row r="892" spans="1:26" ht="12" customHeight="1" x14ac:dyDescent="0.25">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row>
    <row r="893" spans="1:26" ht="12" customHeight="1" x14ac:dyDescent="0.25">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row>
    <row r="894" spans="1:26" ht="12" customHeight="1" x14ac:dyDescent="0.25">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row>
    <row r="895" spans="1:26" ht="12" customHeight="1" x14ac:dyDescent="0.25">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row>
    <row r="896" spans="1:26" ht="12" customHeight="1" x14ac:dyDescent="0.25">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row>
    <row r="897" spans="1:26" ht="12" customHeight="1" x14ac:dyDescent="0.25">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row>
    <row r="898" spans="1:26" ht="12" customHeight="1" x14ac:dyDescent="0.25">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row>
    <row r="899" spans="1:26" ht="12" customHeight="1" x14ac:dyDescent="0.25">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row>
    <row r="900" spans="1:26" ht="12" customHeight="1" x14ac:dyDescent="0.25">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row>
    <row r="901" spans="1:26" ht="12" customHeight="1" x14ac:dyDescent="0.25">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row>
    <row r="902" spans="1:26" ht="12" customHeight="1" x14ac:dyDescent="0.25">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row>
    <row r="903" spans="1:26" ht="12" customHeight="1" x14ac:dyDescent="0.25">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row>
    <row r="904" spans="1:26" ht="12" customHeight="1" x14ac:dyDescent="0.25">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row>
    <row r="905" spans="1:26" ht="12" customHeight="1" x14ac:dyDescent="0.25">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row>
    <row r="906" spans="1:26" ht="12" customHeight="1" x14ac:dyDescent="0.25">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row>
    <row r="907" spans="1:26" ht="12" customHeight="1" x14ac:dyDescent="0.25">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row>
    <row r="908" spans="1:26" ht="12" customHeight="1" x14ac:dyDescent="0.25">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row>
    <row r="909" spans="1:26" ht="12" customHeight="1" x14ac:dyDescent="0.25">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row>
    <row r="910" spans="1:26" ht="12" customHeight="1" x14ac:dyDescent="0.25">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row>
    <row r="911" spans="1:26" ht="12" customHeight="1" x14ac:dyDescent="0.25">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row>
    <row r="912" spans="1:26" ht="12" customHeight="1" x14ac:dyDescent="0.25">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row>
    <row r="913" spans="1:26" ht="12" customHeight="1" x14ac:dyDescent="0.25">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row>
    <row r="914" spans="1:26" ht="12" customHeight="1" x14ac:dyDescent="0.25">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row>
    <row r="915" spans="1:26" ht="12" customHeight="1" x14ac:dyDescent="0.25">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row>
    <row r="916" spans="1:26" ht="12" customHeight="1" x14ac:dyDescent="0.25">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row>
    <row r="917" spans="1:26" ht="12" customHeight="1" x14ac:dyDescent="0.25">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row>
    <row r="918" spans="1:26" ht="12" customHeight="1" x14ac:dyDescent="0.25">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row>
    <row r="919" spans="1:26" ht="12" customHeight="1" x14ac:dyDescent="0.25">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row>
    <row r="920" spans="1:26" ht="12" customHeight="1" x14ac:dyDescent="0.25">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row>
    <row r="921" spans="1:26" ht="12" customHeight="1" x14ac:dyDescent="0.25">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row>
    <row r="922" spans="1:26" ht="12" customHeight="1" x14ac:dyDescent="0.25">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row>
    <row r="923" spans="1:26" ht="12" customHeight="1" x14ac:dyDescent="0.25">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row>
    <row r="924" spans="1:26" ht="12" customHeight="1" x14ac:dyDescent="0.25">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row>
    <row r="925" spans="1:26" ht="12" customHeight="1" x14ac:dyDescent="0.25">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row>
    <row r="926" spans="1:26" ht="12" customHeight="1" x14ac:dyDescent="0.25">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row>
    <row r="927" spans="1:26" ht="12" customHeight="1" x14ac:dyDescent="0.25">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row>
    <row r="928" spans="1:26" ht="12" customHeight="1" x14ac:dyDescent="0.25">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row>
    <row r="929" spans="1:26" ht="12" customHeight="1" x14ac:dyDescent="0.25">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row>
    <row r="930" spans="1:26" ht="12" customHeight="1" x14ac:dyDescent="0.25">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row>
    <row r="931" spans="1:26" ht="12" customHeight="1" x14ac:dyDescent="0.25">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row>
    <row r="932" spans="1:26" ht="12" customHeight="1" x14ac:dyDescent="0.25">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row>
    <row r="933" spans="1:26" ht="12" customHeight="1" x14ac:dyDescent="0.25">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row>
    <row r="934" spans="1:26" ht="12" customHeight="1" x14ac:dyDescent="0.25">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row>
    <row r="935" spans="1:26" ht="12" customHeight="1" x14ac:dyDescent="0.25">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row>
    <row r="936" spans="1:26" ht="12" customHeight="1" x14ac:dyDescent="0.25">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row>
    <row r="937" spans="1:26" ht="12" customHeight="1" x14ac:dyDescent="0.25">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row>
    <row r="938" spans="1:26" ht="12" customHeight="1" x14ac:dyDescent="0.25">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row>
    <row r="939" spans="1:26" ht="12" customHeight="1" x14ac:dyDescent="0.25">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row>
    <row r="940" spans="1:26" ht="12" customHeight="1" x14ac:dyDescent="0.25">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row>
    <row r="941" spans="1:26" ht="12" customHeight="1" x14ac:dyDescent="0.25">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row>
    <row r="942" spans="1:26" ht="12" customHeight="1" x14ac:dyDescent="0.25">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row>
    <row r="943" spans="1:26" ht="12" customHeight="1" x14ac:dyDescent="0.25">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row>
    <row r="944" spans="1:26" ht="12" customHeight="1" x14ac:dyDescent="0.25">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row>
    <row r="945" spans="1:26" ht="12" customHeight="1" x14ac:dyDescent="0.25">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row>
    <row r="946" spans="1:26" ht="12" customHeight="1" x14ac:dyDescent="0.25">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row>
    <row r="947" spans="1:26" ht="12" customHeight="1" x14ac:dyDescent="0.25">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row>
    <row r="948" spans="1:26" ht="12" customHeight="1" x14ac:dyDescent="0.25">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row>
    <row r="949" spans="1:26" ht="12" customHeight="1" x14ac:dyDescent="0.25">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row>
    <row r="950" spans="1:26" ht="12" customHeight="1" x14ac:dyDescent="0.25">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row>
    <row r="951" spans="1:26" ht="12" customHeight="1" x14ac:dyDescent="0.25">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row>
    <row r="952" spans="1:26" ht="12" customHeight="1" x14ac:dyDescent="0.25">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row>
    <row r="953" spans="1:26" ht="12" customHeight="1" x14ac:dyDescent="0.25">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row>
    <row r="954" spans="1:26" ht="12" customHeight="1" x14ac:dyDescent="0.25">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row>
    <row r="955" spans="1:26" ht="12" customHeight="1" x14ac:dyDescent="0.25">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row>
    <row r="956" spans="1:26" ht="12" customHeight="1" x14ac:dyDescent="0.25">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row>
    <row r="957" spans="1:26" ht="12" customHeight="1" x14ac:dyDescent="0.25">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row>
    <row r="958" spans="1:26" ht="12" customHeight="1" x14ac:dyDescent="0.25">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row>
    <row r="959" spans="1:26" ht="12" customHeight="1" x14ac:dyDescent="0.25">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row>
    <row r="960" spans="1:26" ht="12" customHeight="1" x14ac:dyDescent="0.25">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row>
    <row r="961" spans="1:26" ht="12" customHeight="1" x14ac:dyDescent="0.25">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row>
    <row r="962" spans="1:26" ht="12" customHeight="1" x14ac:dyDescent="0.25">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row>
    <row r="963" spans="1:26" ht="12" customHeight="1" x14ac:dyDescent="0.25">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row>
    <row r="964" spans="1:26" ht="12" customHeight="1" x14ac:dyDescent="0.25">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row>
    <row r="965" spans="1:26" ht="12" customHeight="1" x14ac:dyDescent="0.25">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row>
    <row r="966" spans="1:26" ht="12" customHeight="1" x14ac:dyDescent="0.25">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row>
    <row r="967" spans="1:26" ht="12" customHeight="1" x14ac:dyDescent="0.25">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row>
    <row r="968" spans="1:26" ht="12" customHeight="1" x14ac:dyDescent="0.25">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row>
    <row r="969" spans="1:26" ht="12" customHeight="1" x14ac:dyDescent="0.25">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row>
    <row r="970" spans="1:26" ht="12" customHeight="1" x14ac:dyDescent="0.25">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row>
    <row r="971" spans="1:26" ht="12" customHeight="1" x14ac:dyDescent="0.25">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row>
    <row r="972" spans="1:26" ht="12" customHeight="1" x14ac:dyDescent="0.25">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row>
    <row r="973" spans="1:26" ht="12" customHeight="1" x14ac:dyDescent="0.25">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row>
    <row r="974" spans="1:26" ht="12" customHeight="1" x14ac:dyDescent="0.25">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row>
    <row r="975" spans="1:26" ht="12" customHeight="1" x14ac:dyDescent="0.25">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row>
    <row r="976" spans="1:26" ht="12" customHeight="1" x14ac:dyDescent="0.25">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row>
    <row r="977" spans="1:26" ht="12" customHeight="1" x14ac:dyDescent="0.25">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row>
    <row r="978" spans="1:26" ht="12" customHeight="1" x14ac:dyDescent="0.25">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row>
    <row r="979" spans="1:26" ht="12" customHeight="1" x14ac:dyDescent="0.25">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row>
    <row r="980" spans="1:26" ht="12" customHeight="1" x14ac:dyDescent="0.25">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row>
    <row r="981" spans="1:26" ht="12" customHeight="1" x14ac:dyDescent="0.25">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row>
    <row r="982" spans="1:26" ht="12" customHeight="1" x14ac:dyDescent="0.25">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row>
    <row r="983" spans="1:26" ht="12" customHeight="1" x14ac:dyDescent="0.25">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row>
    <row r="984" spans="1:26" ht="12" customHeight="1" x14ac:dyDescent="0.25">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row>
    <row r="985" spans="1:26" ht="12" customHeight="1" x14ac:dyDescent="0.25">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row>
    <row r="986" spans="1:26" ht="12" customHeight="1" x14ac:dyDescent="0.25">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row>
    <row r="987" spans="1:26" ht="12" customHeight="1" x14ac:dyDescent="0.25">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row>
    <row r="988" spans="1:26" ht="12" customHeight="1" x14ac:dyDescent="0.25">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row>
    <row r="989" spans="1:26" ht="12" customHeight="1" x14ac:dyDescent="0.25">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row>
    <row r="990" spans="1:26" ht="12" customHeight="1" x14ac:dyDescent="0.25">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row>
    <row r="991" spans="1:26" ht="12" customHeight="1" x14ac:dyDescent="0.25">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row>
    <row r="992" spans="1:26" ht="12" customHeight="1" x14ac:dyDescent="0.25">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row>
    <row r="993" spans="1:26" ht="12" customHeight="1" x14ac:dyDescent="0.25">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row>
    <row r="994" spans="1:26" ht="12" customHeight="1" x14ac:dyDescent="0.25">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row>
    <row r="995" spans="1:26" ht="12" customHeight="1" x14ac:dyDescent="0.25">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row>
    <row r="996" spans="1:26" ht="12" customHeight="1" x14ac:dyDescent="0.25">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row>
    <row r="997" spans="1:26" ht="12" customHeight="1" x14ac:dyDescent="0.25">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row>
    <row r="998" spans="1:26" ht="12" customHeight="1" x14ac:dyDescent="0.25">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row>
    <row r="999" spans="1:26" ht="12" customHeight="1" x14ac:dyDescent="0.25">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row>
    <row r="1000" spans="1:26" ht="12" customHeight="1" x14ac:dyDescent="0.25">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row>
  </sheetData>
  <mergeCells count="2">
    <mergeCell ref="B1:F1"/>
    <mergeCell ref="E24:F25"/>
  </mergeCells>
  <pageMargins left="0.7" right="0.7" top="0.75" bottom="0.75" header="0" footer="0"/>
  <pageSetup scale="9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1000"/>
  <sheetViews>
    <sheetView view="pageBreakPreview" zoomScale="60" zoomScaleNormal="100" workbookViewId="0"/>
  </sheetViews>
  <sheetFormatPr defaultColWidth="14.42578125" defaultRowHeight="15" customHeight="1" x14ac:dyDescent="0.25"/>
  <cols>
    <col min="1" max="1" width="2.7109375" customWidth="1"/>
    <col min="2" max="2" width="45.7109375" customWidth="1"/>
    <col min="3" max="4" width="9.7109375" customWidth="1"/>
    <col min="5" max="5" width="14" customWidth="1"/>
    <col min="6" max="6" width="12.7109375" customWidth="1"/>
    <col min="7" max="7" width="10.7109375" customWidth="1"/>
    <col min="8" max="10" width="12.7109375" customWidth="1"/>
    <col min="11" max="11" width="2.7109375" customWidth="1"/>
    <col min="12" max="14" width="9.140625" customWidth="1"/>
    <col min="15" max="15" width="12.7109375" customWidth="1"/>
    <col min="16" max="28" width="9.140625" customWidth="1"/>
  </cols>
  <sheetData>
    <row r="1" spans="1:28" ht="15.75" customHeight="1" x14ac:dyDescent="0.25">
      <c r="A1" s="114"/>
      <c r="B1" s="299" t="s">
        <v>439</v>
      </c>
      <c r="C1" s="300"/>
      <c r="D1" s="300"/>
      <c r="E1" s="300"/>
      <c r="F1" s="300"/>
      <c r="G1" s="300"/>
      <c r="H1" s="300"/>
      <c r="I1" s="300"/>
      <c r="J1" s="300"/>
      <c r="K1" s="114"/>
      <c r="L1" s="114"/>
      <c r="M1" s="114"/>
      <c r="N1" s="114"/>
      <c r="O1" s="114"/>
      <c r="P1" s="114"/>
      <c r="Q1" s="114"/>
      <c r="R1" s="114"/>
      <c r="S1" s="114"/>
      <c r="T1" s="114"/>
      <c r="U1" s="114"/>
      <c r="V1" s="114"/>
      <c r="W1" s="114"/>
      <c r="X1" s="114"/>
      <c r="Y1" s="114"/>
      <c r="Z1" s="114"/>
      <c r="AA1" s="114"/>
      <c r="AB1" s="114"/>
    </row>
    <row r="2" spans="1:28" ht="30" customHeight="1" x14ac:dyDescent="0.25">
      <c r="A2" s="114"/>
      <c r="B2" s="400" t="s">
        <v>440</v>
      </c>
      <c r="C2" s="304"/>
      <c r="D2" s="304"/>
      <c r="E2" s="304"/>
      <c r="F2" s="304"/>
      <c r="G2" s="304"/>
      <c r="H2" s="304"/>
      <c r="I2" s="304"/>
      <c r="J2" s="304"/>
      <c r="K2" s="114"/>
      <c r="L2" s="114"/>
      <c r="M2" s="114"/>
      <c r="N2" s="114"/>
      <c r="O2" s="114"/>
      <c r="P2" s="114"/>
      <c r="Q2" s="114"/>
      <c r="R2" s="114"/>
      <c r="S2" s="114"/>
      <c r="T2" s="114"/>
      <c r="U2" s="114"/>
      <c r="V2" s="114"/>
      <c r="W2" s="114"/>
      <c r="X2" s="114"/>
      <c r="Y2" s="114"/>
      <c r="Z2" s="114"/>
      <c r="AA2" s="114"/>
      <c r="AB2" s="114"/>
    </row>
    <row r="3" spans="1:28" ht="12" customHeight="1" x14ac:dyDescent="0.25">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row>
    <row r="4" spans="1:28" ht="12" customHeight="1" x14ac:dyDescent="0.25">
      <c r="A4" s="114"/>
      <c r="B4" s="138" t="s">
        <v>86</v>
      </c>
      <c r="C4" s="139" t="s">
        <v>441</v>
      </c>
      <c r="D4" s="140" t="s">
        <v>442</v>
      </c>
      <c r="E4" s="140" t="s">
        <v>443</v>
      </c>
      <c r="F4" s="140" t="s">
        <v>444</v>
      </c>
      <c r="G4" s="141" t="s">
        <v>445</v>
      </c>
      <c r="H4" s="140" t="s">
        <v>446</v>
      </c>
      <c r="I4" s="140" t="s">
        <v>447</v>
      </c>
      <c r="J4" s="142" t="s">
        <v>448</v>
      </c>
      <c r="K4" s="114"/>
      <c r="L4" s="143"/>
      <c r="M4" s="114"/>
      <c r="N4" s="114"/>
      <c r="O4" s="114"/>
      <c r="P4" s="114"/>
      <c r="Q4" s="114"/>
      <c r="R4" s="114"/>
      <c r="S4" s="114"/>
      <c r="T4" s="114"/>
      <c r="U4" s="114"/>
      <c r="V4" s="114"/>
      <c r="W4" s="114"/>
      <c r="X4" s="114"/>
      <c r="Y4" s="114"/>
      <c r="Z4" s="114"/>
      <c r="AA4" s="114"/>
      <c r="AB4" s="114"/>
    </row>
    <row r="5" spans="1:28" ht="15" customHeight="1" x14ac:dyDescent="0.25">
      <c r="A5" s="114"/>
      <c r="B5" s="144"/>
      <c r="C5" s="143"/>
      <c r="D5" s="143"/>
      <c r="E5" s="143"/>
      <c r="F5" s="145"/>
      <c r="G5" s="146"/>
      <c r="H5" s="143"/>
      <c r="I5" s="143"/>
      <c r="J5" s="147"/>
      <c r="K5" s="114"/>
      <c r="L5" s="143"/>
      <c r="M5" s="114"/>
      <c r="N5" s="114"/>
      <c r="O5" s="114"/>
      <c r="P5" s="114"/>
      <c r="Q5" s="114"/>
      <c r="R5" s="114"/>
      <c r="S5" s="114"/>
      <c r="T5" s="114"/>
      <c r="U5" s="114"/>
      <c r="V5" s="114"/>
      <c r="W5" s="114"/>
      <c r="X5" s="114"/>
      <c r="Y5" s="114"/>
      <c r="Z5" s="114"/>
      <c r="AA5" s="114"/>
      <c r="AB5" s="114"/>
    </row>
    <row r="6" spans="1:28" ht="15" customHeight="1" x14ac:dyDescent="0.25">
      <c r="A6" s="114"/>
      <c r="B6" s="401" t="s">
        <v>449</v>
      </c>
      <c r="C6" s="148"/>
      <c r="D6" s="148"/>
      <c r="E6" s="149">
        <v>0</v>
      </c>
      <c r="F6" s="149">
        <v>0</v>
      </c>
      <c r="G6" s="150">
        <f t="shared" ref="G6:G8" si="0">+E6+F6</f>
        <v>0</v>
      </c>
      <c r="H6" s="150">
        <f t="shared" ref="H6:H9" si="1">E6*12*C6</f>
        <v>0</v>
      </c>
      <c r="I6" s="150">
        <f t="shared" ref="I6:I9" si="2">F6*12*C6</f>
        <v>0</v>
      </c>
      <c r="J6" s="151">
        <f t="shared" ref="J6:J8" si="3">+H6+I6</f>
        <v>0</v>
      </c>
      <c r="K6" s="114"/>
      <c r="L6" s="143"/>
      <c r="M6" s="114"/>
      <c r="N6" s="114"/>
      <c r="O6" s="114"/>
      <c r="P6" s="114"/>
      <c r="Q6" s="114"/>
      <c r="R6" s="114"/>
      <c r="S6" s="114"/>
      <c r="T6" s="114"/>
      <c r="U6" s="114"/>
      <c r="V6" s="114"/>
      <c r="W6" s="114"/>
      <c r="X6" s="114"/>
      <c r="Y6" s="114"/>
      <c r="Z6" s="114"/>
      <c r="AA6" s="114"/>
      <c r="AB6" s="114"/>
    </row>
    <row r="7" spans="1:28" ht="15" customHeight="1" x14ac:dyDescent="0.25">
      <c r="A7" s="114"/>
      <c r="B7" s="398"/>
      <c r="C7" s="148"/>
      <c r="D7" s="148"/>
      <c r="E7" s="149">
        <v>0</v>
      </c>
      <c r="F7" s="149">
        <v>0</v>
      </c>
      <c r="G7" s="150">
        <f t="shared" si="0"/>
        <v>0</v>
      </c>
      <c r="H7" s="150">
        <f t="shared" si="1"/>
        <v>0</v>
      </c>
      <c r="I7" s="150">
        <f t="shared" si="2"/>
        <v>0</v>
      </c>
      <c r="J7" s="151">
        <f t="shared" si="3"/>
        <v>0</v>
      </c>
      <c r="K7" s="114"/>
      <c r="L7" s="143"/>
      <c r="M7" s="114"/>
      <c r="N7" s="114"/>
      <c r="O7" s="114"/>
      <c r="P7" s="114"/>
      <c r="Q7" s="114"/>
      <c r="R7" s="114"/>
      <c r="S7" s="114"/>
      <c r="T7" s="114"/>
      <c r="U7" s="114"/>
      <c r="V7" s="114"/>
      <c r="W7" s="114"/>
      <c r="X7" s="114"/>
      <c r="Y7" s="114"/>
      <c r="Z7" s="114"/>
      <c r="AA7" s="114"/>
      <c r="AB7" s="114"/>
    </row>
    <row r="8" spans="1:28" ht="15" customHeight="1" x14ac:dyDescent="0.25">
      <c r="A8" s="114"/>
      <c r="B8" s="398"/>
      <c r="C8" s="148"/>
      <c r="D8" s="148"/>
      <c r="E8" s="149">
        <v>0</v>
      </c>
      <c r="F8" s="149">
        <v>0</v>
      </c>
      <c r="G8" s="150">
        <f t="shared" si="0"/>
        <v>0</v>
      </c>
      <c r="H8" s="150">
        <f t="shared" si="1"/>
        <v>0</v>
      </c>
      <c r="I8" s="150">
        <f t="shared" si="2"/>
        <v>0</v>
      </c>
      <c r="J8" s="151">
        <f t="shared" si="3"/>
        <v>0</v>
      </c>
      <c r="K8" s="114"/>
      <c r="L8" s="143"/>
      <c r="M8" s="114"/>
      <c r="N8" s="114"/>
      <c r="O8" s="114"/>
      <c r="P8" s="114"/>
      <c r="Q8" s="114"/>
      <c r="R8" s="114"/>
      <c r="S8" s="114"/>
      <c r="T8" s="114"/>
      <c r="U8" s="114"/>
      <c r="V8" s="114"/>
      <c r="W8" s="114"/>
      <c r="X8" s="114"/>
      <c r="Y8" s="114"/>
      <c r="Z8" s="114"/>
      <c r="AA8" s="114"/>
      <c r="AB8" s="114"/>
    </row>
    <row r="9" spans="1:28" ht="15" customHeight="1" x14ac:dyDescent="0.25">
      <c r="A9" s="114"/>
      <c r="B9" s="399"/>
      <c r="C9" s="148"/>
      <c r="D9" s="148"/>
      <c r="E9" s="149">
        <v>0</v>
      </c>
      <c r="F9" s="149">
        <v>0</v>
      </c>
      <c r="G9" s="150">
        <f>(E9+F9)*C9</f>
        <v>0</v>
      </c>
      <c r="H9" s="150">
        <f t="shared" si="1"/>
        <v>0</v>
      </c>
      <c r="I9" s="150">
        <f t="shared" si="2"/>
        <v>0</v>
      </c>
      <c r="J9" s="152">
        <f>G9*12</f>
        <v>0</v>
      </c>
      <c r="K9" s="114"/>
      <c r="L9" s="143"/>
      <c r="M9" s="114"/>
      <c r="N9" s="114"/>
      <c r="O9" s="114"/>
      <c r="P9" s="114"/>
      <c r="Q9" s="114"/>
      <c r="R9" s="114"/>
      <c r="S9" s="114"/>
      <c r="T9" s="114"/>
      <c r="U9" s="114"/>
      <c r="V9" s="114"/>
      <c r="W9" s="114"/>
      <c r="X9" s="114"/>
      <c r="Y9" s="114"/>
      <c r="Z9" s="114"/>
      <c r="AA9" s="114"/>
      <c r="AB9" s="114"/>
    </row>
    <row r="10" spans="1:28" ht="15" customHeight="1" x14ac:dyDescent="0.25">
      <c r="A10" s="114"/>
      <c r="B10" s="153" t="s">
        <v>450</v>
      </c>
      <c r="C10" s="154">
        <f>SUM(C6:C9)</f>
        <v>0</v>
      </c>
      <c r="D10" s="155"/>
      <c r="E10" s="156"/>
      <c r="F10" s="156"/>
      <c r="G10" s="157"/>
      <c r="H10" s="150">
        <f t="shared" ref="H10:I10" si="4">SUM(H6:H9)</f>
        <v>0</v>
      </c>
      <c r="I10" s="150">
        <f t="shared" si="4"/>
        <v>0</v>
      </c>
      <c r="J10" s="158">
        <f>+H10+I10</f>
        <v>0</v>
      </c>
      <c r="K10" s="114"/>
      <c r="L10" s="143"/>
      <c r="M10" s="114"/>
      <c r="N10" s="114"/>
      <c r="O10" s="114"/>
      <c r="P10" s="114"/>
      <c r="Q10" s="114"/>
      <c r="R10" s="114"/>
      <c r="S10" s="114"/>
      <c r="T10" s="114"/>
      <c r="U10" s="114"/>
      <c r="V10" s="114"/>
      <c r="W10" s="114"/>
      <c r="X10" s="114"/>
      <c r="Y10" s="114"/>
      <c r="Z10" s="114"/>
      <c r="AA10" s="159"/>
      <c r="AB10" s="160"/>
    </row>
    <row r="11" spans="1:28" ht="15" customHeight="1" x14ac:dyDescent="0.25">
      <c r="A11" s="114"/>
      <c r="B11" s="144"/>
      <c r="C11" s="143"/>
      <c r="D11" s="143"/>
      <c r="E11" s="150"/>
      <c r="F11" s="150"/>
      <c r="G11" s="161"/>
      <c r="H11" s="150"/>
      <c r="I11" s="150"/>
      <c r="J11" s="158"/>
      <c r="K11" s="114"/>
      <c r="L11" s="143"/>
      <c r="M11" s="114"/>
      <c r="N11" s="114"/>
      <c r="O11" s="114"/>
      <c r="P11" s="114"/>
      <c r="Q11" s="114"/>
      <c r="R11" s="114"/>
      <c r="S11" s="114"/>
      <c r="T11" s="114"/>
      <c r="U11" s="114"/>
      <c r="V11" s="114"/>
      <c r="W11" s="114"/>
      <c r="X11" s="114"/>
      <c r="Y11" s="114"/>
      <c r="Z11" s="114"/>
      <c r="AA11" s="114"/>
      <c r="AB11" s="114"/>
    </row>
    <row r="12" spans="1:28" ht="15" customHeight="1" x14ac:dyDescent="0.25">
      <c r="A12" s="114"/>
      <c r="B12" s="402" t="s">
        <v>451</v>
      </c>
      <c r="C12" s="148"/>
      <c r="D12" s="148"/>
      <c r="E12" s="149">
        <v>0</v>
      </c>
      <c r="F12" s="149">
        <v>0</v>
      </c>
      <c r="G12" s="150">
        <f t="shared" ref="G12:G15" si="5">+E12+F12</f>
        <v>0</v>
      </c>
      <c r="H12" s="150">
        <f t="shared" ref="H12:H13" si="6">+(E12*12)*C12</f>
        <v>0</v>
      </c>
      <c r="I12" s="150">
        <f t="shared" ref="I12:I13" si="7">+(F12*12)*C12</f>
        <v>0</v>
      </c>
      <c r="J12" s="151">
        <f t="shared" ref="J12:J15" si="8">+H12+I12</f>
        <v>0</v>
      </c>
      <c r="K12" s="114"/>
      <c r="L12" s="143"/>
      <c r="M12" s="114"/>
      <c r="N12" s="114"/>
      <c r="O12" s="114"/>
      <c r="P12" s="114"/>
      <c r="Q12" s="114"/>
      <c r="R12" s="114"/>
      <c r="S12" s="114"/>
      <c r="T12" s="114"/>
      <c r="U12" s="114"/>
      <c r="V12" s="114"/>
      <c r="W12" s="114"/>
      <c r="X12" s="114"/>
      <c r="Y12" s="114"/>
      <c r="Z12" s="114"/>
      <c r="AA12" s="114"/>
      <c r="AB12" s="114"/>
    </row>
    <row r="13" spans="1:28" ht="15" customHeight="1" x14ac:dyDescent="0.25">
      <c r="A13" s="114"/>
      <c r="B13" s="398"/>
      <c r="C13" s="148"/>
      <c r="D13" s="148"/>
      <c r="E13" s="149">
        <v>0</v>
      </c>
      <c r="F13" s="149">
        <v>0</v>
      </c>
      <c r="G13" s="150">
        <f t="shared" si="5"/>
        <v>0</v>
      </c>
      <c r="H13" s="150">
        <f t="shared" si="6"/>
        <v>0</v>
      </c>
      <c r="I13" s="150">
        <f t="shared" si="7"/>
        <v>0</v>
      </c>
      <c r="J13" s="151">
        <f t="shared" si="8"/>
        <v>0</v>
      </c>
      <c r="K13" s="114"/>
      <c r="L13" s="143"/>
      <c r="M13" s="114"/>
      <c r="N13" s="114"/>
      <c r="O13" s="114"/>
      <c r="P13" s="114"/>
      <c r="Q13" s="114"/>
      <c r="R13" s="114"/>
      <c r="S13" s="114"/>
      <c r="T13" s="114"/>
      <c r="U13" s="114"/>
      <c r="V13" s="114"/>
      <c r="W13" s="114"/>
      <c r="X13" s="114"/>
      <c r="Y13" s="114"/>
      <c r="Z13" s="114"/>
      <c r="AA13" s="114"/>
      <c r="AB13" s="114"/>
    </row>
    <row r="14" spans="1:28" ht="15" customHeight="1" x14ac:dyDescent="0.25">
      <c r="A14" s="114"/>
      <c r="B14" s="398"/>
      <c r="C14" s="148"/>
      <c r="D14" s="148"/>
      <c r="E14" s="149">
        <v>0</v>
      </c>
      <c r="F14" s="149">
        <v>0</v>
      </c>
      <c r="G14" s="150">
        <f t="shared" si="5"/>
        <v>0</v>
      </c>
      <c r="H14" s="150">
        <f t="shared" ref="H14:I14" si="9">+(E14*12)*$C14</f>
        <v>0</v>
      </c>
      <c r="I14" s="150">
        <f t="shared" si="9"/>
        <v>0</v>
      </c>
      <c r="J14" s="151">
        <f t="shared" si="8"/>
        <v>0</v>
      </c>
      <c r="K14" s="114"/>
      <c r="L14" s="143"/>
      <c r="M14" s="114"/>
      <c r="N14" s="114"/>
      <c r="O14" s="114"/>
      <c r="P14" s="114"/>
      <c r="Q14" s="114"/>
      <c r="R14" s="114"/>
      <c r="S14" s="114"/>
      <c r="T14" s="114"/>
      <c r="U14" s="114"/>
      <c r="V14" s="114"/>
      <c r="W14" s="114"/>
      <c r="X14" s="114"/>
      <c r="Y14" s="114"/>
      <c r="Z14" s="114"/>
      <c r="AA14" s="114"/>
      <c r="AB14" s="114"/>
    </row>
    <row r="15" spans="1:28" ht="15" customHeight="1" x14ac:dyDescent="0.25">
      <c r="A15" s="114"/>
      <c r="B15" s="399"/>
      <c r="C15" s="148"/>
      <c r="D15" s="148"/>
      <c r="E15" s="149">
        <v>0</v>
      </c>
      <c r="F15" s="149">
        <v>0</v>
      </c>
      <c r="G15" s="150">
        <f t="shared" si="5"/>
        <v>0</v>
      </c>
      <c r="H15" s="150">
        <f t="shared" ref="H15:I15" si="10">+(E15*12)*$C15</f>
        <v>0</v>
      </c>
      <c r="I15" s="150">
        <f t="shared" si="10"/>
        <v>0</v>
      </c>
      <c r="J15" s="152">
        <f t="shared" si="8"/>
        <v>0</v>
      </c>
      <c r="K15" s="114"/>
      <c r="L15" s="143"/>
      <c r="M15" s="114"/>
      <c r="N15" s="114"/>
      <c r="O15" s="114"/>
      <c r="P15" s="114"/>
      <c r="Q15" s="114"/>
      <c r="R15" s="114"/>
      <c r="S15" s="114"/>
      <c r="T15" s="114"/>
      <c r="U15" s="114"/>
      <c r="V15" s="114"/>
      <c r="W15" s="114"/>
      <c r="X15" s="114"/>
      <c r="Y15" s="114"/>
      <c r="Z15" s="114"/>
      <c r="AA15" s="114"/>
      <c r="AB15" s="114"/>
    </row>
    <row r="16" spans="1:28" ht="15" customHeight="1" x14ac:dyDescent="0.25">
      <c r="A16" s="114"/>
      <c r="B16" s="153" t="s">
        <v>452</v>
      </c>
      <c r="C16" s="154">
        <f>SUM(C12:C15)</f>
        <v>0</v>
      </c>
      <c r="D16" s="155"/>
      <c r="E16" s="156"/>
      <c r="F16" s="156"/>
      <c r="G16" s="157"/>
      <c r="H16" s="150">
        <f t="shared" ref="H16:J16" si="11">SUM(H12:H15)</f>
        <v>0</v>
      </c>
      <c r="I16" s="150">
        <f t="shared" si="11"/>
        <v>0</v>
      </c>
      <c r="J16" s="158">
        <f t="shared" si="11"/>
        <v>0</v>
      </c>
      <c r="K16" s="114"/>
      <c r="L16" s="143"/>
      <c r="M16" s="114"/>
      <c r="N16" s="114"/>
      <c r="O16" s="114"/>
      <c r="P16" s="114"/>
      <c r="Q16" s="114"/>
      <c r="R16" s="114"/>
      <c r="S16" s="114"/>
      <c r="T16" s="114"/>
      <c r="U16" s="114"/>
      <c r="V16" s="114"/>
      <c r="W16" s="114"/>
      <c r="X16" s="114"/>
      <c r="Y16" s="114"/>
      <c r="Z16" s="114"/>
      <c r="AA16" s="114"/>
      <c r="AB16" s="114"/>
    </row>
    <row r="17" spans="1:28" ht="15" customHeight="1" x14ac:dyDescent="0.25">
      <c r="A17" s="114"/>
      <c r="B17" s="144"/>
      <c r="C17" s="143"/>
      <c r="D17" s="143"/>
      <c r="E17" s="150"/>
      <c r="F17" s="150"/>
      <c r="G17" s="161"/>
      <c r="H17" s="150"/>
      <c r="I17" s="150"/>
      <c r="J17" s="158"/>
      <c r="K17" s="114"/>
      <c r="L17" s="143"/>
      <c r="M17" s="114"/>
      <c r="N17" s="114"/>
      <c r="O17" s="114"/>
      <c r="P17" s="114"/>
      <c r="Q17" s="114"/>
      <c r="R17" s="114"/>
      <c r="S17" s="114"/>
      <c r="T17" s="114"/>
      <c r="U17" s="114"/>
      <c r="V17" s="114"/>
      <c r="W17" s="114"/>
      <c r="X17" s="114"/>
      <c r="Y17" s="114"/>
      <c r="Z17" s="114"/>
      <c r="AA17" s="114"/>
      <c r="AB17" s="114"/>
    </row>
    <row r="18" spans="1:28" ht="15" customHeight="1" x14ac:dyDescent="0.25">
      <c r="A18" s="114"/>
      <c r="B18" s="397" t="s">
        <v>453</v>
      </c>
      <c r="C18" s="148"/>
      <c r="D18" s="148"/>
      <c r="E18" s="162"/>
      <c r="F18" s="162"/>
      <c r="G18" s="149">
        <v>0</v>
      </c>
      <c r="H18" s="162"/>
      <c r="I18" s="162"/>
      <c r="J18" s="151">
        <f t="shared" ref="J18:J21" si="12">+(G18*12)*C18</f>
        <v>0</v>
      </c>
      <c r="K18" s="114"/>
      <c r="L18" s="143"/>
      <c r="M18" s="114"/>
      <c r="N18" s="114"/>
      <c r="O18" s="114"/>
      <c r="P18" s="114"/>
      <c r="Q18" s="114"/>
      <c r="R18" s="114"/>
      <c r="S18" s="114"/>
      <c r="T18" s="114"/>
      <c r="U18" s="114"/>
      <c r="V18" s="114"/>
      <c r="W18" s="114"/>
      <c r="X18" s="114"/>
      <c r="Y18" s="114"/>
      <c r="Z18" s="114"/>
      <c r="AA18" s="114"/>
      <c r="AB18" s="114"/>
    </row>
    <row r="19" spans="1:28" ht="15" customHeight="1" x14ac:dyDescent="0.25">
      <c r="A19" s="114"/>
      <c r="B19" s="398"/>
      <c r="C19" s="148"/>
      <c r="D19" s="148"/>
      <c r="E19" s="162"/>
      <c r="F19" s="162"/>
      <c r="G19" s="149">
        <v>0</v>
      </c>
      <c r="H19" s="162"/>
      <c r="I19" s="162"/>
      <c r="J19" s="151">
        <f t="shared" si="12"/>
        <v>0</v>
      </c>
      <c r="K19" s="114"/>
      <c r="L19" s="143"/>
      <c r="M19" s="114"/>
      <c r="N19" s="114"/>
      <c r="O19" s="114"/>
      <c r="P19" s="114"/>
      <c r="Q19" s="114"/>
      <c r="R19" s="114"/>
      <c r="S19" s="114"/>
      <c r="T19" s="114"/>
      <c r="U19" s="114"/>
      <c r="V19" s="114"/>
      <c r="W19" s="114"/>
      <c r="X19" s="114"/>
      <c r="Y19" s="114"/>
      <c r="Z19" s="114"/>
      <c r="AA19" s="114"/>
      <c r="AB19" s="114"/>
    </row>
    <row r="20" spans="1:28" ht="15" customHeight="1" x14ac:dyDescent="0.25">
      <c r="A20" s="114"/>
      <c r="B20" s="398"/>
      <c r="C20" s="148"/>
      <c r="D20" s="148"/>
      <c r="E20" s="162"/>
      <c r="F20" s="162"/>
      <c r="G20" s="149">
        <v>0</v>
      </c>
      <c r="H20" s="162"/>
      <c r="I20" s="162"/>
      <c r="J20" s="151">
        <f t="shared" si="12"/>
        <v>0</v>
      </c>
      <c r="K20" s="114"/>
      <c r="L20" s="143"/>
      <c r="M20" s="114"/>
      <c r="N20" s="114"/>
      <c r="O20" s="114"/>
      <c r="P20" s="114"/>
      <c r="Q20" s="114"/>
      <c r="R20" s="114"/>
      <c r="S20" s="114"/>
      <c r="T20" s="114"/>
      <c r="U20" s="114"/>
      <c r="V20" s="114"/>
      <c r="W20" s="114"/>
      <c r="X20" s="114"/>
      <c r="Y20" s="114"/>
      <c r="Z20" s="114"/>
      <c r="AA20" s="114"/>
      <c r="AB20" s="114"/>
    </row>
    <row r="21" spans="1:28" ht="15" customHeight="1" x14ac:dyDescent="0.25">
      <c r="A21" s="114"/>
      <c r="B21" s="399"/>
      <c r="C21" s="148"/>
      <c r="D21" s="148"/>
      <c r="E21" s="162"/>
      <c r="F21" s="162"/>
      <c r="G21" s="149">
        <v>0</v>
      </c>
      <c r="H21" s="163"/>
      <c r="I21" s="162"/>
      <c r="J21" s="152">
        <f t="shared" si="12"/>
        <v>0</v>
      </c>
      <c r="K21" s="114"/>
      <c r="L21" s="143"/>
      <c r="M21" s="114"/>
      <c r="N21" s="114"/>
      <c r="O21" s="114"/>
      <c r="P21" s="114"/>
      <c r="Q21" s="114"/>
      <c r="R21" s="114"/>
      <c r="S21" s="114"/>
      <c r="T21" s="114"/>
      <c r="U21" s="114"/>
      <c r="V21" s="114"/>
      <c r="W21" s="114"/>
      <c r="X21" s="114"/>
      <c r="Y21" s="114"/>
      <c r="Z21" s="114"/>
      <c r="AA21" s="114"/>
      <c r="AB21" s="114"/>
    </row>
    <row r="22" spans="1:28" ht="15" customHeight="1" x14ac:dyDescent="0.25">
      <c r="A22" s="114"/>
      <c r="B22" s="164" t="s">
        <v>454</v>
      </c>
      <c r="C22" s="143">
        <f>SUM(C18:C21)</f>
        <v>0</v>
      </c>
      <c r="D22" s="165"/>
      <c r="E22" s="162"/>
      <c r="F22" s="162"/>
      <c r="G22" s="157"/>
      <c r="H22" s="162"/>
      <c r="I22" s="162"/>
      <c r="J22" s="158">
        <f>SUM(J18:J21)</f>
        <v>0</v>
      </c>
      <c r="K22" s="114"/>
      <c r="L22" s="143"/>
      <c r="M22" s="114"/>
      <c r="N22" s="114"/>
      <c r="O22" s="114"/>
      <c r="P22" s="114"/>
      <c r="Q22" s="114"/>
      <c r="R22" s="114"/>
      <c r="S22" s="114"/>
      <c r="T22" s="114"/>
      <c r="U22" s="114"/>
      <c r="V22" s="114"/>
      <c r="W22" s="114"/>
      <c r="X22" s="114"/>
      <c r="Y22" s="114"/>
      <c r="Z22" s="114"/>
      <c r="AA22" s="114"/>
      <c r="AB22" s="114"/>
    </row>
    <row r="23" spans="1:28" ht="15" customHeight="1" x14ac:dyDescent="0.25">
      <c r="A23" s="114"/>
      <c r="B23" s="144"/>
      <c r="C23" s="143"/>
      <c r="D23" s="143"/>
      <c r="E23" s="150"/>
      <c r="F23" s="150"/>
      <c r="G23" s="161"/>
      <c r="H23" s="150"/>
      <c r="I23" s="150"/>
      <c r="J23" s="158"/>
      <c r="K23" s="114"/>
      <c r="L23" s="143"/>
      <c r="M23" s="114"/>
      <c r="N23" s="114"/>
      <c r="O23" s="114"/>
      <c r="P23" s="114"/>
      <c r="Q23" s="114"/>
      <c r="R23" s="114"/>
      <c r="S23" s="114"/>
      <c r="T23" s="114"/>
      <c r="U23" s="114"/>
      <c r="V23" s="114"/>
      <c r="W23" s="114"/>
      <c r="X23" s="114"/>
      <c r="Y23" s="114"/>
      <c r="Z23" s="114"/>
      <c r="AA23" s="114"/>
      <c r="AB23" s="114"/>
    </row>
    <row r="24" spans="1:28" ht="15" customHeight="1" x14ac:dyDescent="0.25">
      <c r="A24" s="114"/>
      <c r="B24" s="397" t="s">
        <v>455</v>
      </c>
      <c r="C24" s="148"/>
      <c r="D24" s="148"/>
      <c r="E24" s="162"/>
      <c r="F24" s="162"/>
      <c r="G24" s="149">
        <v>0</v>
      </c>
      <c r="H24" s="162"/>
      <c r="I24" s="162"/>
      <c r="J24" s="151">
        <f t="shared" ref="J24:J27" si="13">+(G24*12)*C24</f>
        <v>0</v>
      </c>
      <c r="K24" s="114"/>
      <c r="L24" s="143"/>
      <c r="M24" s="114"/>
      <c r="N24" s="114"/>
      <c r="O24" s="114"/>
      <c r="P24" s="114"/>
      <c r="Q24" s="114"/>
      <c r="R24" s="114"/>
      <c r="S24" s="114"/>
      <c r="T24" s="114"/>
      <c r="U24" s="114"/>
      <c r="V24" s="114"/>
      <c r="W24" s="114"/>
      <c r="X24" s="114"/>
      <c r="Y24" s="114"/>
      <c r="Z24" s="114"/>
      <c r="AA24" s="114"/>
      <c r="AB24" s="114"/>
    </row>
    <row r="25" spans="1:28" ht="15" customHeight="1" x14ac:dyDescent="0.25">
      <c r="A25" s="114"/>
      <c r="B25" s="398"/>
      <c r="C25" s="148"/>
      <c r="D25" s="148"/>
      <c r="E25" s="162"/>
      <c r="F25" s="162"/>
      <c r="G25" s="149">
        <v>0</v>
      </c>
      <c r="H25" s="162"/>
      <c r="I25" s="162"/>
      <c r="J25" s="151">
        <f t="shared" si="13"/>
        <v>0</v>
      </c>
      <c r="K25" s="114"/>
      <c r="L25" s="143"/>
      <c r="M25" s="114"/>
      <c r="N25" s="114"/>
      <c r="O25" s="114"/>
      <c r="P25" s="114"/>
      <c r="Q25" s="114"/>
      <c r="R25" s="114"/>
      <c r="S25" s="114"/>
      <c r="T25" s="114"/>
      <c r="U25" s="114"/>
      <c r="V25" s="114"/>
      <c r="W25" s="114"/>
      <c r="X25" s="114"/>
      <c r="Y25" s="114"/>
      <c r="Z25" s="114"/>
      <c r="AA25" s="114"/>
      <c r="AB25" s="114"/>
    </row>
    <row r="26" spans="1:28" ht="15" customHeight="1" x14ac:dyDescent="0.25">
      <c r="A26" s="114"/>
      <c r="B26" s="398"/>
      <c r="C26" s="148"/>
      <c r="D26" s="148"/>
      <c r="E26" s="162"/>
      <c r="F26" s="162"/>
      <c r="G26" s="149">
        <v>0</v>
      </c>
      <c r="H26" s="162"/>
      <c r="I26" s="162"/>
      <c r="J26" s="151">
        <f t="shared" si="13"/>
        <v>0</v>
      </c>
      <c r="K26" s="114"/>
      <c r="L26" s="143"/>
      <c r="M26" s="114"/>
      <c r="N26" s="114"/>
      <c r="O26" s="114"/>
      <c r="P26" s="114"/>
      <c r="Q26" s="114"/>
      <c r="R26" s="114"/>
      <c r="S26" s="114"/>
      <c r="T26" s="114"/>
      <c r="U26" s="114"/>
      <c r="V26" s="114"/>
      <c r="W26" s="114"/>
      <c r="X26" s="114"/>
      <c r="Y26" s="114"/>
      <c r="Z26" s="114"/>
      <c r="AA26" s="114"/>
      <c r="AB26" s="114"/>
    </row>
    <row r="27" spans="1:28" ht="15" customHeight="1" x14ac:dyDescent="0.25">
      <c r="A27" s="114"/>
      <c r="B27" s="399"/>
      <c r="C27" s="148"/>
      <c r="D27" s="148"/>
      <c r="E27" s="162"/>
      <c r="F27" s="162"/>
      <c r="G27" s="149">
        <v>0</v>
      </c>
      <c r="H27" s="163"/>
      <c r="I27" s="162"/>
      <c r="J27" s="152">
        <f t="shared" si="13"/>
        <v>0</v>
      </c>
      <c r="K27" s="114"/>
      <c r="L27" s="143"/>
      <c r="M27" s="114"/>
      <c r="N27" s="114"/>
      <c r="O27" s="114"/>
      <c r="P27" s="114"/>
      <c r="Q27" s="114"/>
      <c r="R27" s="114"/>
      <c r="S27" s="114"/>
      <c r="T27" s="114"/>
      <c r="U27" s="114"/>
      <c r="V27" s="114"/>
      <c r="W27" s="114"/>
      <c r="X27" s="114"/>
      <c r="Y27" s="114"/>
      <c r="Z27" s="114"/>
      <c r="AA27" s="114"/>
      <c r="AB27" s="114"/>
    </row>
    <row r="28" spans="1:28" ht="15" customHeight="1" x14ac:dyDescent="0.25">
      <c r="A28" s="114"/>
      <c r="B28" s="153" t="s">
        <v>456</v>
      </c>
      <c r="C28" s="166">
        <f>SUM(C24:C27)</f>
        <v>0</v>
      </c>
      <c r="D28" s="166"/>
      <c r="E28" s="167"/>
      <c r="F28" s="167"/>
      <c r="G28" s="168">
        <f>SUM(G24:G27)</f>
        <v>0</v>
      </c>
      <c r="H28" s="167"/>
      <c r="I28" s="167"/>
      <c r="J28" s="169">
        <f>SUM(J24:J27)</f>
        <v>0</v>
      </c>
      <c r="K28" s="170"/>
      <c r="L28" s="143"/>
      <c r="M28" s="114"/>
      <c r="N28" s="114"/>
      <c r="O28" s="114"/>
      <c r="P28" s="114"/>
      <c r="Q28" s="114"/>
      <c r="R28" s="114"/>
      <c r="S28" s="114"/>
      <c r="T28" s="114"/>
      <c r="U28" s="114"/>
      <c r="V28" s="114"/>
      <c r="W28" s="114"/>
      <c r="X28" s="114"/>
      <c r="Y28" s="114"/>
      <c r="Z28" s="114"/>
      <c r="AA28" s="114"/>
      <c r="AB28" s="114"/>
    </row>
    <row r="29" spans="1:28" ht="15" customHeight="1" x14ac:dyDescent="0.25">
      <c r="A29" s="114"/>
      <c r="B29" s="143"/>
      <c r="C29" s="150"/>
      <c r="D29" s="150"/>
      <c r="E29" s="150"/>
      <c r="F29" s="150"/>
      <c r="G29" s="150"/>
      <c r="H29" s="150"/>
      <c r="I29" s="150"/>
      <c r="J29" s="161"/>
      <c r="K29" s="170"/>
      <c r="L29" s="143"/>
      <c r="M29" s="114"/>
      <c r="N29" s="114"/>
      <c r="O29" s="114"/>
      <c r="P29" s="114"/>
      <c r="Q29" s="114"/>
      <c r="R29" s="114"/>
      <c r="S29" s="114"/>
      <c r="T29" s="114"/>
      <c r="U29" s="114"/>
      <c r="V29" s="114"/>
      <c r="W29" s="114"/>
      <c r="X29" s="114"/>
      <c r="Y29" s="114"/>
      <c r="Z29" s="114"/>
      <c r="AA29" s="114"/>
      <c r="AB29" s="114"/>
    </row>
    <row r="30" spans="1:28" ht="15" customHeight="1" x14ac:dyDescent="0.25">
      <c r="A30" s="114"/>
      <c r="B30" s="171" t="s">
        <v>457</v>
      </c>
      <c r="C30" s="162"/>
      <c r="D30" s="162"/>
      <c r="E30" s="162"/>
      <c r="F30" s="162"/>
      <c r="G30" s="149">
        <v>0</v>
      </c>
      <c r="H30" s="162"/>
      <c r="I30" s="162"/>
      <c r="J30" s="161">
        <f>G30*12</f>
        <v>0</v>
      </c>
      <c r="K30" s="170"/>
      <c r="L30" s="143"/>
      <c r="M30" s="114"/>
      <c r="N30" s="114"/>
      <c r="O30" s="114"/>
      <c r="P30" s="114"/>
      <c r="Q30" s="114"/>
      <c r="R30" s="114"/>
      <c r="S30" s="114"/>
      <c r="T30" s="114"/>
      <c r="U30" s="114"/>
      <c r="V30" s="114"/>
      <c r="W30" s="114"/>
      <c r="X30" s="114"/>
      <c r="Y30" s="114"/>
      <c r="Z30" s="114"/>
      <c r="AA30" s="114"/>
      <c r="AB30" s="114"/>
    </row>
    <row r="31" spans="1:28" ht="15" customHeight="1" x14ac:dyDescent="0.25">
      <c r="A31" s="114"/>
      <c r="B31" s="114"/>
      <c r="C31" s="143"/>
      <c r="D31" s="143"/>
      <c r="E31" s="143"/>
      <c r="F31" s="143"/>
      <c r="G31" s="143"/>
      <c r="H31" s="143"/>
      <c r="I31" s="143"/>
      <c r="J31" s="143"/>
      <c r="K31" s="159" t="s">
        <v>458</v>
      </c>
      <c r="L31" s="143"/>
      <c r="M31" s="114"/>
      <c r="N31" s="114"/>
      <c r="O31" s="114"/>
      <c r="P31" s="114"/>
      <c r="Q31" s="114"/>
      <c r="R31" s="114"/>
      <c r="S31" s="114"/>
      <c r="T31" s="114"/>
      <c r="U31" s="114"/>
      <c r="V31" s="114"/>
      <c r="W31" s="114"/>
      <c r="X31" s="114"/>
      <c r="Y31" s="114"/>
      <c r="Z31" s="114"/>
      <c r="AA31" s="114"/>
      <c r="AB31" s="114"/>
    </row>
    <row r="32" spans="1:28" ht="15" customHeight="1" x14ac:dyDescent="0.25">
      <c r="A32" s="114"/>
      <c r="B32" s="114"/>
      <c r="C32" s="143"/>
      <c r="D32" s="143"/>
      <c r="E32" s="143"/>
      <c r="F32" s="143"/>
      <c r="G32" s="143"/>
      <c r="H32" s="143"/>
      <c r="I32" s="143"/>
      <c r="J32" s="143"/>
      <c r="K32" s="114"/>
      <c r="L32" s="143"/>
      <c r="M32" s="114"/>
      <c r="N32" s="114"/>
      <c r="O32" s="114"/>
      <c r="P32" s="114"/>
      <c r="Q32" s="114"/>
      <c r="R32" s="114"/>
      <c r="S32" s="114"/>
      <c r="T32" s="114"/>
      <c r="U32" s="114"/>
      <c r="V32" s="114"/>
      <c r="W32" s="114"/>
      <c r="X32" s="114"/>
      <c r="Y32" s="114"/>
      <c r="Z32" s="114"/>
      <c r="AA32" s="114"/>
      <c r="AB32" s="114"/>
    </row>
    <row r="33" spans="1:28" ht="15" customHeight="1" x14ac:dyDescent="0.25">
      <c r="A33" s="114"/>
      <c r="B33" s="143"/>
      <c r="C33" s="143"/>
      <c r="D33" s="143"/>
      <c r="E33" s="143"/>
      <c r="F33" s="143"/>
      <c r="G33" s="143"/>
      <c r="H33" s="143"/>
      <c r="I33" s="143"/>
      <c r="J33" s="143"/>
      <c r="K33" s="143"/>
      <c r="L33" s="143"/>
      <c r="M33" s="114"/>
      <c r="N33" s="114"/>
      <c r="O33" s="114"/>
      <c r="P33" s="114"/>
      <c r="Q33" s="114"/>
      <c r="R33" s="114"/>
      <c r="S33" s="114"/>
      <c r="T33" s="114"/>
      <c r="U33" s="114"/>
      <c r="V33" s="114"/>
      <c r="W33" s="114"/>
      <c r="X33" s="114"/>
      <c r="Y33" s="114"/>
      <c r="Z33" s="114"/>
      <c r="AA33" s="114"/>
      <c r="AB33" s="114"/>
    </row>
    <row r="34" spans="1:28" ht="15" customHeight="1" x14ac:dyDescent="0.25">
      <c r="A34" s="114"/>
      <c r="B34" s="143"/>
      <c r="C34" s="143"/>
      <c r="D34" s="143"/>
      <c r="E34" s="143"/>
      <c r="F34" s="143"/>
      <c r="G34" s="143"/>
      <c r="H34" s="143"/>
      <c r="I34" s="143"/>
      <c r="J34" s="143"/>
      <c r="K34" s="143"/>
      <c r="L34" s="143"/>
      <c r="M34" s="114"/>
      <c r="N34" s="114"/>
      <c r="O34" s="114"/>
      <c r="P34" s="114"/>
      <c r="Q34" s="114"/>
      <c r="R34" s="114"/>
      <c r="S34" s="114"/>
      <c r="T34" s="114"/>
      <c r="U34" s="114"/>
      <c r="V34" s="114"/>
      <c r="W34" s="114"/>
      <c r="X34" s="114"/>
      <c r="Y34" s="114"/>
      <c r="Z34" s="114"/>
      <c r="AA34" s="114"/>
      <c r="AB34" s="114"/>
    </row>
    <row r="35" spans="1:28" ht="15" customHeight="1" x14ac:dyDescent="0.25">
      <c r="A35" s="114"/>
      <c r="B35" s="143"/>
      <c r="C35" s="143"/>
      <c r="D35" s="143"/>
      <c r="E35" s="143"/>
      <c r="F35" s="143"/>
      <c r="G35" s="143"/>
      <c r="H35" s="143"/>
      <c r="I35" s="143"/>
      <c r="J35" s="143"/>
      <c r="K35" s="143"/>
      <c r="L35" s="143"/>
      <c r="M35" s="114"/>
      <c r="N35" s="114"/>
      <c r="O35" s="114"/>
      <c r="P35" s="114"/>
      <c r="Q35" s="114"/>
      <c r="R35" s="114"/>
      <c r="S35" s="114"/>
      <c r="T35" s="114"/>
      <c r="U35" s="114"/>
      <c r="V35" s="114"/>
      <c r="W35" s="114"/>
      <c r="X35" s="114"/>
      <c r="Y35" s="114"/>
      <c r="Z35" s="114"/>
      <c r="AA35" s="114"/>
      <c r="AB35" s="114"/>
    </row>
    <row r="36" spans="1:28" ht="15" customHeight="1" x14ac:dyDescent="0.25">
      <c r="A36" s="114"/>
      <c r="B36" s="143"/>
      <c r="C36" s="143"/>
      <c r="D36" s="143"/>
      <c r="E36" s="143"/>
      <c r="F36" s="143"/>
      <c r="G36" s="143"/>
      <c r="H36" s="143"/>
      <c r="I36" s="143"/>
      <c r="J36" s="143"/>
      <c r="K36" s="143"/>
      <c r="L36" s="143"/>
      <c r="M36" s="114"/>
      <c r="N36" s="114"/>
      <c r="O36" s="114"/>
      <c r="P36" s="114"/>
      <c r="Q36" s="114"/>
      <c r="R36" s="114"/>
      <c r="S36" s="114"/>
      <c r="T36" s="114"/>
      <c r="U36" s="114"/>
      <c r="V36" s="114"/>
      <c r="W36" s="114"/>
      <c r="X36" s="114"/>
      <c r="Y36" s="114"/>
      <c r="Z36" s="114"/>
      <c r="AA36" s="114"/>
      <c r="AB36" s="114"/>
    </row>
    <row r="37" spans="1:28" ht="15" customHeight="1" x14ac:dyDescent="0.25">
      <c r="A37" s="114"/>
      <c r="B37" s="143"/>
      <c r="C37" s="143"/>
      <c r="D37" s="143"/>
      <c r="E37" s="143"/>
      <c r="F37" s="143"/>
      <c r="G37" s="143"/>
      <c r="H37" s="143"/>
      <c r="I37" s="143"/>
      <c r="J37" s="143"/>
      <c r="K37" s="143"/>
      <c r="L37" s="143"/>
      <c r="M37" s="114"/>
      <c r="N37" s="114"/>
      <c r="O37" s="114"/>
      <c r="P37" s="114"/>
      <c r="Q37" s="114"/>
      <c r="R37" s="114"/>
      <c r="S37" s="114"/>
      <c r="T37" s="114"/>
      <c r="U37" s="114"/>
      <c r="V37" s="114"/>
      <c r="W37" s="114"/>
      <c r="X37" s="114"/>
      <c r="Y37" s="114"/>
      <c r="Z37" s="114"/>
      <c r="AA37" s="114"/>
      <c r="AB37" s="114"/>
    </row>
    <row r="38" spans="1:28" ht="15" customHeight="1" x14ac:dyDescent="0.25">
      <c r="A38" s="114"/>
      <c r="B38" s="143"/>
      <c r="C38" s="143"/>
      <c r="D38" s="143"/>
      <c r="E38" s="143"/>
      <c r="F38" s="143"/>
      <c r="G38" s="143"/>
      <c r="H38" s="143"/>
      <c r="I38" s="143"/>
      <c r="J38" s="143"/>
      <c r="K38" s="143"/>
      <c r="L38" s="143"/>
      <c r="M38" s="114"/>
      <c r="N38" s="114"/>
      <c r="O38" s="114"/>
      <c r="P38" s="114"/>
      <c r="Q38" s="114"/>
      <c r="R38" s="114"/>
      <c r="S38" s="114"/>
      <c r="T38" s="114"/>
      <c r="U38" s="114"/>
      <c r="V38" s="114"/>
      <c r="W38" s="114"/>
      <c r="X38" s="114"/>
      <c r="Y38" s="114"/>
      <c r="Z38" s="114"/>
      <c r="AA38" s="114"/>
      <c r="AB38" s="114"/>
    </row>
    <row r="39" spans="1:28" ht="15" customHeight="1" x14ac:dyDescent="0.25">
      <c r="A39" s="114"/>
      <c r="B39" s="143"/>
      <c r="C39" s="143"/>
      <c r="D39" s="143"/>
      <c r="E39" s="143"/>
      <c r="F39" s="143"/>
      <c r="G39" s="143"/>
      <c r="H39" s="143"/>
      <c r="I39" s="143"/>
      <c r="J39" s="143"/>
      <c r="K39" s="143"/>
      <c r="L39" s="143"/>
      <c r="M39" s="114"/>
      <c r="N39" s="114"/>
      <c r="O39" s="114"/>
      <c r="P39" s="114"/>
      <c r="Q39" s="114"/>
      <c r="R39" s="114"/>
      <c r="S39" s="114"/>
      <c r="T39" s="114"/>
      <c r="U39" s="114"/>
      <c r="V39" s="114"/>
      <c r="W39" s="114"/>
      <c r="X39" s="114"/>
      <c r="Y39" s="114"/>
      <c r="Z39" s="114"/>
      <c r="AA39" s="114"/>
      <c r="AB39" s="114"/>
    </row>
    <row r="40" spans="1:28" ht="15" customHeight="1" x14ac:dyDescent="0.25">
      <c r="A40" s="114"/>
      <c r="B40" s="143"/>
      <c r="C40" s="143"/>
      <c r="D40" s="143"/>
      <c r="E40" s="143"/>
      <c r="F40" s="143"/>
      <c r="G40" s="143"/>
      <c r="H40" s="143"/>
      <c r="I40" s="143"/>
      <c r="J40" s="143"/>
      <c r="K40" s="143"/>
      <c r="L40" s="143"/>
      <c r="M40" s="114"/>
      <c r="N40" s="114"/>
      <c r="O40" s="114"/>
      <c r="P40" s="114"/>
      <c r="Q40" s="114"/>
      <c r="R40" s="114"/>
      <c r="S40" s="114"/>
      <c r="T40" s="114"/>
      <c r="U40" s="114"/>
      <c r="V40" s="114"/>
      <c r="W40" s="114"/>
      <c r="X40" s="114"/>
      <c r="Y40" s="114"/>
      <c r="Z40" s="114"/>
      <c r="AA40" s="114"/>
      <c r="AB40" s="114"/>
    </row>
    <row r="41" spans="1:28" ht="12" customHeight="1" x14ac:dyDescent="0.25">
      <c r="A41" s="114"/>
      <c r="B41" s="143"/>
      <c r="C41" s="143"/>
      <c r="D41" s="143"/>
      <c r="E41" s="143"/>
      <c r="F41" s="143"/>
      <c r="G41" s="143"/>
      <c r="H41" s="143"/>
      <c r="I41" s="143"/>
      <c r="J41" s="143"/>
      <c r="K41" s="143"/>
      <c r="L41" s="143"/>
      <c r="M41" s="114"/>
      <c r="N41" s="114"/>
      <c r="O41" s="114"/>
      <c r="P41" s="114"/>
      <c r="Q41" s="114"/>
      <c r="R41" s="114"/>
      <c r="S41" s="114"/>
      <c r="T41" s="114"/>
      <c r="U41" s="114"/>
      <c r="V41" s="114"/>
      <c r="W41" s="114"/>
      <c r="X41" s="114"/>
      <c r="Y41" s="114"/>
      <c r="Z41" s="114"/>
      <c r="AA41" s="114"/>
      <c r="AB41" s="114"/>
    </row>
    <row r="42" spans="1:28" ht="12" customHeight="1" x14ac:dyDescent="0.25">
      <c r="A42" s="114"/>
      <c r="B42" s="143"/>
      <c r="C42" s="143"/>
      <c r="D42" s="143"/>
      <c r="E42" s="143"/>
      <c r="F42" s="143"/>
      <c r="G42" s="143"/>
      <c r="H42" s="143"/>
      <c r="I42" s="143"/>
      <c r="J42" s="143"/>
      <c r="K42" s="143"/>
      <c r="L42" s="143"/>
      <c r="M42" s="114"/>
      <c r="N42" s="114"/>
      <c r="O42" s="114"/>
      <c r="P42" s="114"/>
      <c r="Q42" s="114"/>
      <c r="R42" s="114"/>
      <c r="S42" s="114"/>
      <c r="T42" s="114"/>
      <c r="U42" s="114"/>
      <c r="V42" s="114"/>
      <c r="W42" s="114"/>
      <c r="X42" s="114"/>
      <c r="Y42" s="114"/>
      <c r="Z42" s="114"/>
      <c r="AA42" s="114"/>
      <c r="AB42" s="114"/>
    </row>
    <row r="43" spans="1:28" ht="12" customHeight="1" x14ac:dyDescent="0.25">
      <c r="A43" s="114"/>
      <c r="B43" s="143"/>
      <c r="C43" s="143"/>
      <c r="D43" s="143"/>
      <c r="E43" s="143"/>
      <c r="F43" s="143"/>
      <c r="G43" s="143"/>
      <c r="H43" s="143"/>
      <c r="I43" s="143"/>
      <c r="J43" s="143"/>
      <c r="K43" s="143"/>
      <c r="L43" s="143"/>
      <c r="M43" s="114"/>
      <c r="N43" s="114"/>
      <c r="O43" s="114"/>
      <c r="P43" s="114"/>
      <c r="Q43" s="114"/>
      <c r="R43" s="114"/>
      <c r="S43" s="114"/>
      <c r="T43" s="114"/>
      <c r="U43" s="114"/>
      <c r="V43" s="114"/>
      <c r="W43" s="114"/>
      <c r="X43" s="114"/>
      <c r="Y43" s="114"/>
      <c r="Z43" s="114"/>
      <c r="AA43" s="114"/>
      <c r="AB43" s="114"/>
    </row>
    <row r="44" spans="1:28" ht="12" customHeight="1" x14ac:dyDescent="0.25">
      <c r="A44" s="114"/>
      <c r="B44" s="143"/>
      <c r="C44" s="143"/>
      <c r="D44" s="143"/>
      <c r="E44" s="143"/>
      <c r="F44" s="143"/>
      <c r="G44" s="143"/>
      <c r="H44" s="143"/>
      <c r="I44" s="143"/>
      <c r="J44" s="143"/>
      <c r="K44" s="143"/>
      <c r="L44" s="143"/>
      <c r="M44" s="114"/>
      <c r="N44" s="114"/>
      <c r="O44" s="114"/>
      <c r="P44" s="114"/>
      <c r="Q44" s="114"/>
      <c r="R44" s="114"/>
      <c r="S44" s="114"/>
      <c r="T44" s="114"/>
      <c r="U44" s="114"/>
      <c r="V44" s="114"/>
      <c r="W44" s="114"/>
      <c r="X44" s="114"/>
      <c r="Y44" s="114"/>
      <c r="Z44" s="114"/>
      <c r="AA44" s="114"/>
      <c r="AB44" s="114"/>
    </row>
    <row r="45" spans="1:28" ht="12" customHeight="1" x14ac:dyDescent="0.25">
      <c r="A45" s="114"/>
      <c r="B45" s="143"/>
      <c r="C45" s="143"/>
      <c r="D45" s="143"/>
      <c r="E45" s="143"/>
      <c r="F45" s="143"/>
      <c r="G45" s="143"/>
      <c r="H45" s="143"/>
      <c r="I45" s="143"/>
      <c r="J45" s="143"/>
      <c r="K45" s="143"/>
      <c r="L45" s="143"/>
      <c r="M45" s="114"/>
      <c r="N45" s="114"/>
      <c r="O45" s="114"/>
      <c r="P45" s="114"/>
      <c r="Q45" s="114"/>
      <c r="R45" s="114"/>
      <c r="S45" s="114"/>
      <c r="T45" s="114"/>
      <c r="U45" s="114"/>
      <c r="V45" s="114"/>
      <c r="W45" s="114"/>
      <c r="X45" s="114"/>
      <c r="Y45" s="114"/>
      <c r="Z45" s="114"/>
      <c r="AA45" s="114"/>
      <c r="AB45" s="114"/>
    </row>
    <row r="46" spans="1:28" ht="12" customHeight="1" x14ac:dyDescent="0.25">
      <c r="A46" s="114"/>
      <c r="B46" s="143"/>
      <c r="C46" s="143"/>
      <c r="D46" s="143"/>
      <c r="E46" s="143"/>
      <c r="F46" s="143"/>
      <c r="G46" s="143"/>
      <c r="H46" s="143"/>
      <c r="I46" s="143"/>
      <c r="J46" s="143"/>
      <c r="K46" s="143"/>
      <c r="L46" s="143"/>
      <c r="M46" s="114"/>
      <c r="N46" s="114"/>
      <c r="O46" s="114"/>
      <c r="P46" s="114"/>
      <c r="Q46" s="114"/>
      <c r="R46" s="114"/>
      <c r="S46" s="114"/>
      <c r="T46" s="114"/>
      <c r="U46" s="114"/>
      <c r="V46" s="114"/>
      <c r="W46" s="114"/>
      <c r="X46" s="114"/>
      <c r="Y46" s="114"/>
      <c r="Z46" s="114"/>
      <c r="AA46" s="114"/>
      <c r="AB46" s="114"/>
    </row>
    <row r="47" spans="1:28" ht="12" customHeight="1" x14ac:dyDescent="0.25">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row>
    <row r="48" spans="1:28" ht="12" customHeight="1" x14ac:dyDescent="0.25">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row>
    <row r="49" spans="1:28" ht="12" customHeight="1" x14ac:dyDescent="0.25">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row>
    <row r="50" spans="1:28" ht="12" customHeight="1" x14ac:dyDescent="0.25">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row>
    <row r="51" spans="1:28" ht="12" customHeight="1" x14ac:dyDescent="0.25">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row>
    <row r="52" spans="1:28" ht="12" customHeight="1" x14ac:dyDescent="0.25">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row>
    <row r="53" spans="1:28" ht="12" customHeight="1" x14ac:dyDescent="0.25">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row>
    <row r="54" spans="1:28" ht="12" customHeight="1" x14ac:dyDescent="0.25">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row>
    <row r="55" spans="1:28" ht="12" customHeight="1" x14ac:dyDescent="0.25">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row>
    <row r="56" spans="1:28" ht="12" customHeight="1" x14ac:dyDescent="0.25">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row>
    <row r="57" spans="1:28" ht="12" customHeight="1" x14ac:dyDescent="0.25">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row>
    <row r="58" spans="1:28" ht="12" customHeight="1" x14ac:dyDescent="0.25">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row>
    <row r="59" spans="1:28" ht="12" customHeight="1" x14ac:dyDescent="0.25">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row>
    <row r="60" spans="1:28" ht="12" customHeight="1" x14ac:dyDescent="0.25">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row>
    <row r="61" spans="1:28" ht="12" customHeight="1" x14ac:dyDescent="0.25">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row>
    <row r="62" spans="1:28" ht="12" customHeight="1" x14ac:dyDescent="0.25">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row>
    <row r="63" spans="1:28" ht="12" customHeight="1" x14ac:dyDescent="0.25">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row>
    <row r="64" spans="1:28" ht="12" customHeight="1" x14ac:dyDescent="0.25">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row>
    <row r="65" spans="1:28" ht="12" customHeight="1" x14ac:dyDescent="0.25">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row>
    <row r="66" spans="1:28" ht="12" customHeight="1" x14ac:dyDescent="0.25">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row>
    <row r="67" spans="1:28" ht="12" customHeight="1" x14ac:dyDescent="0.25">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row>
    <row r="68" spans="1:28" ht="12" customHeight="1" x14ac:dyDescent="0.25">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row>
    <row r="69" spans="1:28" ht="12" customHeight="1" x14ac:dyDescent="0.25">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row>
    <row r="70" spans="1:28" ht="12" customHeight="1" x14ac:dyDescent="0.25">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row>
    <row r="71" spans="1:28" ht="12" customHeight="1" x14ac:dyDescent="0.25">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row>
    <row r="72" spans="1:28" ht="12" customHeight="1" x14ac:dyDescent="0.25">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row>
    <row r="73" spans="1:28" ht="12" customHeight="1" x14ac:dyDescent="0.25">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row>
    <row r="74" spans="1:28" ht="12" customHeight="1" x14ac:dyDescent="0.25">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row>
    <row r="75" spans="1:28" ht="12" customHeight="1" x14ac:dyDescent="0.25">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row>
    <row r="76" spans="1:28" ht="12" customHeight="1" x14ac:dyDescent="0.25">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row>
    <row r="77" spans="1:28" ht="12" customHeight="1" x14ac:dyDescent="0.25">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row>
    <row r="78" spans="1:28" ht="12" customHeight="1" x14ac:dyDescent="0.25">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row>
    <row r="79" spans="1:28" ht="12" customHeight="1" x14ac:dyDescent="0.25">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row>
    <row r="80" spans="1:28" ht="12" customHeight="1" x14ac:dyDescent="0.25">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row>
    <row r="81" spans="1:28" ht="12" customHeight="1" x14ac:dyDescent="0.25">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row>
    <row r="82" spans="1:28" ht="12" customHeight="1" x14ac:dyDescent="0.25">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row>
    <row r="83" spans="1:28" ht="12" customHeight="1" x14ac:dyDescent="0.25">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row>
    <row r="84" spans="1:28" ht="12" customHeight="1" x14ac:dyDescent="0.25">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row>
    <row r="85" spans="1:28" ht="12" customHeight="1" x14ac:dyDescent="0.25">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row>
    <row r="86" spans="1:28" ht="12" customHeight="1" x14ac:dyDescent="0.25">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row>
    <row r="87" spans="1:28" ht="12" customHeight="1" x14ac:dyDescent="0.25">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row>
    <row r="88" spans="1:28" ht="12" customHeight="1" x14ac:dyDescent="0.25">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row>
    <row r="89" spans="1:28" ht="12" customHeight="1" x14ac:dyDescent="0.25">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row>
    <row r="90" spans="1:28" ht="12" customHeight="1" x14ac:dyDescent="0.25">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row>
    <row r="91" spans="1:28" ht="12" customHeight="1" x14ac:dyDescent="0.25">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row>
    <row r="92" spans="1:28" ht="12" customHeight="1" x14ac:dyDescent="0.25">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row>
    <row r="93" spans="1:28" ht="12" customHeight="1" x14ac:dyDescent="0.25">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row>
    <row r="94" spans="1:28" ht="12" customHeight="1" x14ac:dyDescent="0.25">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row>
    <row r="95" spans="1:28" ht="12" customHeight="1" x14ac:dyDescent="0.25">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row>
    <row r="96" spans="1:28" ht="12" customHeight="1" x14ac:dyDescent="0.25">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row>
    <row r="97" spans="1:28" ht="12" customHeight="1" x14ac:dyDescent="0.25">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row>
    <row r="98" spans="1:28" ht="12" customHeight="1" x14ac:dyDescent="0.25">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row>
    <row r="99" spans="1:28" ht="12" customHeight="1" x14ac:dyDescent="0.25">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row>
    <row r="100" spans="1:28" ht="12" customHeight="1" x14ac:dyDescent="0.25">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row>
    <row r="101" spans="1:28" ht="12" customHeight="1" x14ac:dyDescent="0.25">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row>
    <row r="102" spans="1:28" ht="12" customHeight="1" x14ac:dyDescent="0.25">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row>
    <row r="103" spans="1:28" ht="12" customHeight="1" x14ac:dyDescent="0.25">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row>
    <row r="104" spans="1:28" ht="12" customHeight="1" x14ac:dyDescent="0.25">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row>
    <row r="105" spans="1:28" ht="12" customHeight="1" x14ac:dyDescent="0.25">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row>
    <row r="106" spans="1:28" ht="12" customHeight="1" x14ac:dyDescent="0.25">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row>
    <row r="107" spans="1:28" ht="12" customHeight="1" x14ac:dyDescent="0.25">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row>
    <row r="108" spans="1:28" ht="12" customHeight="1" x14ac:dyDescent="0.25">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row>
    <row r="109" spans="1:28" ht="12" customHeight="1" x14ac:dyDescent="0.25">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row>
    <row r="110" spans="1:28" ht="12" customHeight="1" x14ac:dyDescent="0.25">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row>
    <row r="111" spans="1:28" ht="12" customHeight="1" x14ac:dyDescent="0.25">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row>
    <row r="112" spans="1:28" ht="12" customHeight="1" x14ac:dyDescent="0.25">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row>
    <row r="113" spans="1:28" ht="12" customHeight="1" x14ac:dyDescent="0.25">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row>
    <row r="114" spans="1:28" ht="12" customHeight="1" x14ac:dyDescent="0.25">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row>
    <row r="115" spans="1:28" ht="12" customHeight="1" x14ac:dyDescent="0.25">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row>
    <row r="116" spans="1:28" ht="12" customHeight="1" x14ac:dyDescent="0.25">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row>
    <row r="117" spans="1:28" ht="12" customHeight="1" x14ac:dyDescent="0.25">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row>
    <row r="118" spans="1:28" ht="12" customHeight="1" x14ac:dyDescent="0.25">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row>
    <row r="119" spans="1:28" ht="12" customHeight="1" x14ac:dyDescent="0.25">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row>
    <row r="120" spans="1:28" ht="12" customHeight="1" x14ac:dyDescent="0.25">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row>
    <row r="121" spans="1:28" ht="12" customHeight="1" x14ac:dyDescent="0.25">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row>
    <row r="122" spans="1:28" ht="12" customHeight="1" x14ac:dyDescent="0.25">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row>
    <row r="123" spans="1:28" ht="12" customHeight="1" x14ac:dyDescent="0.25">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row>
    <row r="124" spans="1:28" ht="12" customHeight="1" x14ac:dyDescent="0.25">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row>
    <row r="125" spans="1:28" ht="12" customHeight="1" x14ac:dyDescent="0.25">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row>
    <row r="126" spans="1:28" ht="12" customHeight="1" x14ac:dyDescent="0.25">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row>
    <row r="127" spans="1:28" ht="12" customHeight="1" x14ac:dyDescent="0.25">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row>
    <row r="128" spans="1:28" ht="12" customHeight="1" x14ac:dyDescent="0.25">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row>
    <row r="129" spans="1:28" ht="12" customHeight="1" x14ac:dyDescent="0.25">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row>
    <row r="130" spans="1:28" ht="12" customHeight="1" x14ac:dyDescent="0.25">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row>
    <row r="131" spans="1:28" ht="12" customHeight="1" x14ac:dyDescent="0.25">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row>
    <row r="132" spans="1:28" ht="12" customHeight="1" x14ac:dyDescent="0.25">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row>
    <row r="133" spans="1:28" ht="12" customHeight="1" x14ac:dyDescent="0.25">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row>
    <row r="134" spans="1:28" ht="12" customHeight="1" x14ac:dyDescent="0.25">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row>
    <row r="135" spans="1:28" ht="12" customHeight="1" x14ac:dyDescent="0.25">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row>
    <row r="136" spans="1:28" ht="12" customHeight="1" x14ac:dyDescent="0.25">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row>
    <row r="137" spans="1:28" ht="12" customHeight="1" x14ac:dyDescent="0.25">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row>
    <row r="138" spans="1:28" ht="12" customHeight="1" x14ac:dyDescent="0.25">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row>
    <row r="139" spans="1:28" ht="12" customHeight="1" x14ac:dyDescent="0.25">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row>
    <row r="140" spans="1:28" ht="12" customHeight="1" x14ac:dyDescent="0.25">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row>
    <row r="141" spans="1:28" ht="12" customHeight="1" x14ac:dyDescent="0.25">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row>
    <row r="142" spans="1:28" ht="12" customHeight="1" x14ac:dyDescent="0.25">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row>
    <row r="143" spans="1:28" ht="12" customHeight="1" x14ac:dyDescent="0.25">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row>
    <row r="144" spans="1:28" ht="12" customHeight="1" x14ac:dyDescent="0.25">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row>
    <row r="145" spans="1:28" ht="12" customHeight="1" x14ac:dyDescent="0.25">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row>
    <row r="146" spans="1:28" ht="12" customHeight="1" x14ac:dyDescent="0.25">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row>
    <row r="147" spans="1:28" ht="12" customHeight="1" x14ac:dyDescent="0.25">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row>
    <row r="148" spans="1:28" ht="12" customHeight="1" x14ac:dyDescent="0.25">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row>
    <row r="149" spans="1:28" ht="12" customHeight="1" x14ac:dyDescent="0.25">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row>
    <row r="150" spans="1:28" ht="12" customHeight="1" x14ac:dyDescent="0.25">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row>
    <row r="151" spans="1:28" ht="12" customHeight="1" x14ac:dyDescent="0.25">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row>
    <row r="152" spans="1:28" ht="12" customHeight="1" x14ac:dyDescent="0.25">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row>
    <row r="153" spans="1:28" ht="12" customHeight="1" x14ac:dyDescent="0.25">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row>
    <row r="154" spans="1:28" ht="12" customHeight="1" x14ac:dyDescent="0.25">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row>
    <row r="155" spans="1:28" ht="12" customHeight="1" x14ac:dyDescent="0.25">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row>
    <row r="156" spans="1:28" ht="12" customHeight="1" x14ac:dyDescent="0.25">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row>
    <row r="157" spans="1:28" ht="12" customHeight="1" x14ac:dyDescent="0.25">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row>
    <row r="158" spans="1:28" ht="12" customHeight="1" x14ac:dyDescent="0.25">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row>
    <row r="159" spans="1:28" ht="12" customHeight="1" x14ac:dyDescent="0.25">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row>
    <row r="160" spans="1:28" ht="12" customHeight="1" x14ac:dyDescent="0.25">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row>
    <row r="161" spans="1:28" ht="12" customHeight="1" x14ac:dyDescent="0.25">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row>
    <row r="162" spans="1:28" ht="12" customHeight="1" x14ac:dyDescent="0.25">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2" customHeight="1" x14ac:dyDescent="0.25">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row>
    <row r="164" spans="1:28" ht="12" customHeight="1" x14ac:dyDescent="0.25">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row>
    <row r="165" spans="1:28" ht="12" customHeight="1" x14ac:dyDescent="0.25">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row>
    <row r="166" spans="1:28" ht="12" customHeight="1" x14ac:dyDescent="0.25">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row>
    <row r="167" spans="1:28" ht="12" customHeight="1" x14ac:dyDescent="0.25">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row>
    <row r="168" spans="1:28" ht="12" customHeight="1" x14ac:dyDescent="0.25">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row>
    <row r="169" spans="1:28" ht="12" customHeight="1" x14ac:dyDescent="0.25">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row>
    <row r="170" spans="1:28" ht="12" customHeight="1" x14ac:dyDescent="0.25">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row>
    <row r="171" spans="1:28" ht="12" customHeight="1" x14ac:dyDescent="0.25">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row>
    <row r="172" spans="1:28" ht="12" customHeight="1" x14ac:dyDescent="0.25">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row>
    <row r="173" spans="1:28" ht="12" customHeight="1" x14ac:dyDescent="0.25">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row>
    <row r="174" spans="1:28" ht="12" customHeight="1" x14ac:dyDescent="0.25">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row>
    <row r="175" spans="1:28" ht="12" customHeight="1" x14ac:dyDescent="0.25">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row>
    <row r="176" spans="1:28" ht="12" customHeight="1" x14ac:dyDescent="0.25">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row>
    <row r="177" spans="1:28" ht="12" customHeight="1" x14ac:dyDescent="0.25">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row>
    <row r="178" spans="1:28" ht="12" customHeight="1" x14ac:dyDescent="0.25">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row>
    <row r="179" spans="1:28" ht="12" customHeight="1" x14ac:dyDescent="0.25">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row>
    <row r="180" spans="1:28" ht="12" customHeight="1" x14ac:dyDescent="0.25">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row>
    <row r="181" spans="1:28" ht="12" customHeight="1" x14ac:dyDescent="0.25">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row>
    <row r="182" spans="1:28" ht="12" customHeight="1" x14ac:dyDescent="0.25">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row>
    <row r="183" spans="1:28" ht="12" customHeight="1" x14ac:dyDescent="0.25">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row>
    <row r="184" spans="1:28" ht="12" customHeight="1" x14ac:dyDescent="0.25">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row>
    <row r="185" spans="1:28" ht="12" customHeight="1" x14ac:dyDescent="0.25">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row>
    <row r="186" spans="1:28" ht="12" customHeight="1" x14ac:dyDescent="0.25">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row>
    <row r="187" spans="1:28" ht="12" customHeight="1" x14ac:dyDescent="0.25">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row>
    <row r="188" spans="1:28" ht="12" customHeight="1" x14ac:dyDescent="0.25">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row>
    <row r="189" spans="1:28" ht="12" customHeight="1" x14ac:dyDescent="0.25">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row>
    <row r="190" spans="1:28" ht="12" customHeight="1" x14ac:dyDescent="0.25">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row>
    <row r="191" spans="1:28" ht="12" customHeight="1" x14ac:dyDescent="0.25">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row>
    <row r="192" spans="1:28" ht="12" customHeight="1" x14ac:dyDescent="0.25">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row>
    <row r="193" spans="1:28" ht="12" customHeight="1" x14ac:dyDescent="0.25">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row>
    <row r="194" spans="1:28" ht="12" customHeight="1" x14ac:dyDescent="0.25">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row>
    <row r="195" spans="1:28" ht="12" customHeight="1" x14ac:dyDescent="0.25">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row>
    <row r="196" spans="1:28" ht="12" customHeight="1" x14ac:dyDescent="0.25">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row>
    <row r="197" spans="1:28" ht="12" customHeight="1" x14ac:dyDescent="0.25">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row>
    <row r="198" spans="1:28" ht="12" customHeight="1" x14ac:dyDescent="0.25">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row>
    <row r="199" spans="1:28" ht="12" customHeight="1" x14ac:dyDescent="0.25">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row>
    <row r="200" spans="1:28" ht="12" customHeight="1" x14ac:dyDescent="0.25">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row>
    <row r="201" spans="1:28" ht="12" customHeight="1" x14ac:dyDescent="0.25">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row>
    <row r="202" spans="1:28" ht="12" customHeight="1" x14ac:dyDescent="0.25">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row>
    <row r="203" spans="1:28" ht="12" customHeight="1" x14ac:dyDescent="0.25">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row>
    <row r="204" spans="1:28" ht="12" customHeight="1" x14ac:dyDescent="0.25">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row>
    <row r="205" spans="1:28" ht="12" customHeight="1" x14ac:dyDescent="0.25">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row>
    <row r="206" spans="1:28" ht="12" customHeight="1" x14ac:dyDescent="0.25">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c r="AB206" s="114"/>
    </row>
    <row r="207" spans="1:28" ht="12" customHeight="1" x14ac:dyDescent="0.25">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row>
    <row r="208" spans="1:28" ht="12" customHeight="1" x14ac:dyDescent="0.25">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row>
    <row r="209" spans="1:28" ht="12" customHeight="1" x14ac:dyDescent="0.25">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row>
    <row r="210" spans="1:28" ht="12" customHeight="1" x14ac:dyDescent="0.25">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row>
    <row r="211" spans="1:28" ht="12" customHeight="1" x14ac:dyDescent="0.25">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row>
    <row r="212" spans="1:28" ht="12" customHeight="1" x14ac:dyDescent="0.25">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row>
    <row r="213" spans="1:28" ht="12" customHeight="1" x14ac:dyDescent="0.25">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row>
    <row r="214" spans="1:28" ht="12" customHeight="1" x14ac:dyDescent="0.25">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row>
    <row r="215" spans="1:28" ht="12" customHeight="1" x14ac:dyDescent="0.25">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row>
    <row r="216" spans="1:28" ht="12" customHeight="1" x14ac:dyDescent="0.25">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row>
    <row r="217" spans="1:28" ht="12" customHeight="1" x14ac:dyDescent="0.25">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row>
    <row r="218" spans="1:28" ht="12" customHeight="1" x14ac:dyDescent="0.25">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row>
    <row r="219" spans="1:28" ht="12" customHeight="1" x14ac:dyDescent="0.25">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row>
    <row r="220" spans="1:28" ht="12" customHeight="1" x14ac:dyDescent="0.25">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row>
    <row r="221" spans="1:28" ht="12" customHeight="1" x14ac:dyDescent="0.25">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row>
    <row r="222" spans="1:28" ht="12" customHeight="1" x14ac:dyDescent="0.25">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row>
    <row r="223" spans="1:28" ht="12" customHeight="1" x14ac:dyDescent="0.25">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row>
    <row r="224" spans="1:28" ht="12" customHeight="1" x14ac:dyDescent="0.25">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row>
    <row r="225" spans="1:28" ht="12" customHeight="1" x14ac:dyDescent="0.25">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row>
    <row r="226" spans="1:28" ht="12" customHeight="1" x14ac:dyDescent="0.25">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row>
    <row r="227" spans="1:28" ht="12" customHeight="1" x14ac:dyDescent="0.25">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row>
    <row r="228" spans="1:28" ht="12" customHeight="1" x14ac:dyDescent="0.25">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row>
    <row r="229" spans="1:28" ht="12" customHeight="1" x14ac:dyDescent="0.25">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row>
    <row r="230" spans="1:28" ht="12" customHeight="1" x14ac:dyDescent="0.25">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row>
    <row r="231" spans="1:28" ht="12" customHeight="1" x14ac:dyDescent="0.25">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row>
    <row r="232" spans="1:28" ht="12" customHeight="1" x14ac:dyDescent="0.25">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row>
    <row r="233" spans="1:28" ht="12" customHeight="1" x14ac:dyDescent="0.25">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row>
    <row r="234" spans="1:28" ht="12" customHeight="1" x14ac:dyDescent="0.25">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row>
    <row r="235" spans="1:28" ht="12" customHeight="1" x14ac:dyDescent="0.25">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row>
    <row r="236" spans="1:28" ht="12" customHeight="1" x14ac:dyDescent="0.25">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row>
    <row r="237" spans="1:28" ht="12" customHeight="1" x14ac:dyDescent="0.25">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row>
    <row r="238" spans="1:28" ht="12" customHeight="1" x14ac:dyDescent="0.25">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row>
    <row r="239" spans="1:28" ht="12" customHeight="1" x14ac:dyDescent="0.25">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row>
    <row r="240" spans="1:28" ht="12" customHeight="1" x14ac:dyDescent="0.25">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row>
    <row r="241" spans="1:28" ht="12" customHeight="1" x14ac:dyDescent="0.25">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row>
    <row r="242" spans="1:28" ht="12" customHeight="1" x14ac:dyDescent="0.25">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row>
    <row r="243" spans="1:28" ht="12" customHeight="1" x14ac:dyDescent="0.25">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row>
    <row r="244" spans="1:28" ht="12" customHeight="1" x14ac:dyDescent="0.25">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row>
    <row r="245" spans="1:28" ht="12" customHeight="1" x14ac:dyDescent="0.25">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row>
    <row r="246" spans="1:28" ht="12" customHeight="1" x14ac:dyDescent="0.25">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row>
    <row r="247" spans="1:28" ht="12" customHeight="1" x14ac:dyDescent="0.25">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row>
    <row r="248" spans="1:28" ht="12" customHeight="1" x14ac:dyDescent="0.25">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row>
    <row r="249" spans="1:28" ht="12" customHeight="1" x14ac:dyDescent="0.25">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row>
    <row r="250" spans="1:28" ht="12" customHeight="1" x14ac:dyDescent="0.25">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row>
    <row r="251" spans="1:28" ht="12" customHeight="1" x14ac:dyDescent="0.25">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row>
    <row r="252" spans="1:28" ht="12" customHeight="1" x14ac:dyDescent="0.25">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row>
    <row r="253" spans="1:28" ht="12" customHeight="1" x14ac:dyDescent="0.25">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row>
    <row r="254" spans="1:28" ht="12" customHeight="1" x14ac:dyDescent="0.25">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row>
    <row r="255" spans="1:28" ht="12" customHeight="1" x14ac:dyDescent="0.25">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row>
    <row r="256" spans="1:28" ht="12" customHeight="1" x14ac:dyDescent="0.25">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row>
    <row r="257" spans="1:28" ht="12" customHeight="1" x14ac:dyDescent="0.25">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row>
    <row r="258" spans="1:28" ht="12" customHeight="1" x14ac:dyDescent="0.25">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row>
    <row r="259" spans="1:28" ht="12" customHeight="1" x14ac:dyDescent="0.25">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row>
    <row r="260" spans="1:28" ht="12" customHeight="1" x14ac:dyDescent="0.25">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row>
    <row r="261" spans="1:28" ht="12" customHeight="1" x14ac:dyDescent="0.25">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row>
    <row r="262" spans="1:28" ht="12" customHeight="1" x14ac:dyDescent="0.25">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row>
    <row r="263" spans="1:28" ht="12" customHeight="1" x14ac:dyDescent="0.25">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row>
    <row r="264" spans="1:28" ht="12" customHeight="1" x14ac:dyDescent="0.25">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row>
    <row r="265" spans="1:28" ht="12" customHeight="1" x14ac:dyDescent="0.25">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row>
    <row r="266" spans="1:28" ht="12" customHeight="1" x14ac:dyDescent="0.25">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row>
    <row r="267" spans="1:28" ht="12" customHeight="1" x14ac:dyDescent="0.25">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row>
    <row r="268" spans="1:28" ht="12" customHeight="1" x14ac:dyDescent="0.25">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row>
    <row r="269" spans="1:28" ht="12" customHeight="1" x14ac:dyDescent="0.25">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row>
    <row r="270" spans="1:28" ht="12" customHeight="1" x14ac:dyDescent="0.25">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row>
    <row r="271" spans="1:28" ht="12" customHeight="1" x14ac:dyDescent="0.25">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row>
    <row r="272" spans="1:28" ht="12" customHeight="1" x14ac:dyDescent="0.25">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row>
    <row r="273" spans="1:28" ht="12" customHeight="1" x14ac:dyDescent="0.25">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row>
    <row r="274" spans="1:28" ht="12" customHeight="1" x14ac:dyDescent="0.25">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row>
    <row r="275" spans="1:28" ht="12" customHeight="1" x14ac:dyDescent="0.25">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row>
    <row r="276" spans="1:28" ht="12" customHeight="1" x14ac:dyDescent="0.25">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row>
    <row r="277" spans="1:28" ht="12" customHeight="1" x14ac:dyDescent="0.25">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row>
    <row r="278" spans="1:28" ht="12" customHeight="1" x14ac:dyDescent="0.25">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row>
    <row r="279" spans="1:28" ht="12" customHeight="1" x14ac:dyDescent="0.25">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row>
    <row r="280" spans="1:28" ht="12" customHeight="1" x14ac:dyDescent="0.25">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row>
    <row r="281" spans="1:28" ht="12" customHeight="1" x14ac:dyDescent="0.25">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row>
    <row r="282" spans="1:28" ht="12" customHeight="1" x14ac:dyDescent="0.25">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row>
    <row r="283" spans="1:28" ht="12" customHeight="1" x14ac:dyDescent="0.25">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row>
    <row r="284" spans="1:28" ht="12" customHeight="1" x14ac:dyDescent="0.25">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row>
    <row r="285" spans="1:28" ht="12" customHeight="1" x14ac:dyDescent="0.25">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row>
    <row r="286" spans="1:28" ht="12" customHeight="1" x14ac:dyDescent="0.25">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row>
    <row r="287" spans="1:28" ht="12" customHeight="1" x14ac:dyDescent="0.25">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row>
    <row r="288" spans="1:28" ht="12" customHeight="1" x14ac:dyDescent="0.25">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row>
    <row r="289" spans="1:28" ht="12" customHeight="1" x14ac:dyDescent="0.25">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row>
    <row r="290" spans="1:28" ht="12" customHeight="1" x14ac:dyDescent="0.25">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row>
    <row r="291" spans="1:28" ht="12" customHeight="1" x14ac:dyDescent="0.25">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row>
    <row r="292" spans="1:28" ht="12" customHeight="1" x14ac:dyDescent="0.25">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row>
    <row r="293" spans="1:28" ht="12" customHeight="1" x14ac:dyDescent="0.25">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row>
    <row r="294" spans="1:28" ht="12" customHeight="1" x14ac:dyDescent="0.25">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row>
    <row r="295" spans="1:28" ht="12" customHeight="1" x14ac:dyDescent="0.25">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row>
    <row r="296" spans="1:28" ht="12" customHeight="1" x14ac:dyDescent="0.25">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row>
    <row r="297" spans="1:28" ht="12" customHeight="1" x14ac:dyDescent="0.25">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row>
    <row r="298" spans="1:28" ht="12" customHeight="1" x14ac:dyDescent="0.25">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row>
    <row r="299" spans="1:28" ht="12" customHeight="1" x14ac:dyDescent="0.25">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row>
    <row r="300" spans="1:28" ht="12" customHeight="1" x14ac:dyDescent="0.25">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row>
    <row r="301" spans="1:28" ht="12" customHeight="1" x14ac:dyDescent="0.25">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row>
    <row r="302" spans="1:28" ht="12" customHeight="1" x14ac:dyDescent="0.25">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row>
    <row r="303" spans="1:28" ht="12" customHeight="1" x14ac:dyDescent="0.25">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row>
    <row r="304" spans="1:28" ht="12" customHeight="1" x14ac:dyDescent="0.25">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row>
    <row r="305" spans="1:28" ht="12" customHeight="1" x14ac:dyDescent="0.25">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row>
    <row r="306" spans="1:28" ht="12" customHeight="1" x14ac:dyDescent="0.25">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row>
    <row r="307" spans="1:28" ht="12" customHeight="1" x14ac:dyDescent="0.25">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row>
    <row r="308" spans="1:28" ht="12" customHeight="1" x14ac:dyDescent="0.25">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row>
    <row r="309" spans="1:28" ht="12" customHeight="1" x14ac:dyDescent="0.25">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row>
    <row r="310" spans="1:28" ht="12" customHeight="1" x14ac:dyDescent="0.25">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row>
    <row r="311" spans="1:28" ht="12" customHeight="1" x14ac:dyDescent="0.25">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row>
    <row r="312" spans="1:28" ht="12" customHeight="1" x14ac:dyDescent="0.25">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row>
    <row r="313" spans="1:28" ht="12" customHeight="1" x14ac:dyDescent="0.25">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row>
    <row r="314" spans="1:28" ht="12" customHeight="1" x14ac:dyDescent="0.25">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row>
    <row r="315" spans="1:28" ht="12" customHeight="1" x14ac:dyDescent="0.25">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row>
    <row r="316" spans="1:28" ht="12" customHeight="1" x14ac:dyDescent="0.25">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row>
    <row r="317" spans="1:28" ht="12" customHeight="1" x14ac:dyDescent="0.25">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row>
    <row r="318" spans="1:28" ht="12" customHeight="1" x14ac:dyDescent="0.25">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row>
    <row r="319" spans="1:28" ht="12" customHeight="1" x14ac:dyDescent="0.25">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row>
    <row r="320" spans="1:28" ht="12" customHeight="1" x14ac:dyDescent="0.25">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row>
    <row r="321" spans="1:28" ht="12" customHeight="1" x14ac:dyDescent="0.25">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row>
    <row r="322" spans="1:28" ht="12" customHeight="1" x14ac:dyDescent="0.25">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row>
    <row r="323" spans="1:28" ht="12" customHeight="1" x14ac:dyDescent="0.25">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row>
    <row r="324" spans="1:28" ht="12" customHeight="1" x14ac:dyDescent="0.25">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row>
    <row r="325" spans="1:28" ht="12" customHeight="1" x14ac:dyDescent="0.25">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row>
    <row r="326" spans="1:28" ht="12" customHeight="1" x14ac:dyDescent="0.25">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row>
    <row r="327" spans="1:28" ht="12" customHeight="1" x14ac:dyDescent="0.25">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row>
    <row r="328" spans="1:28" ht="12" customHeight="1" x14ac:dyDescent="0.25">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row>
    <row r="329" spans="1:28" ht="12" customHeight="1" x14ac:dyDescent="0.25">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row>
    <row r="330" spans="1:28" ht="12" customHeight="1" x14ac:dyDescent="0.25">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row>
    <row r="331" spans="1:28" ht="12" customHeight="1" x14ac:dyDescent="0.25">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row>
    <row r="332" spans="1:28" ht="12" customHeight="1" x14ac:dyDescent="0.25">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row>
    <row r="333" spans="1:28" ht="12" customHeight="1" x14ac:dyDescent="0.25">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row>
    <row r="334" spans="1:28" ht="12" customHeight="1" x14ac:dyDescent="0.25">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row>
    <row r="335" spans="1:28" ht="12" customHeight="1" x14ac:dyDescent="0.25">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row>
    <row r="336" spans="1:28" ht="12" customHeight="1" x14ac:dyDescent="0.25">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row>
    <row r="337" spans="1:28" ht="12" customHeight="1" x14ac:dyDescent="0.25">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row>
    <row r="338" spans="1:28" ht="12" customHeight="1" x14ac:dyDescent="0.25">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row>
    <row r="339" spans="1:28" ht="12" customHeight="1" x14ac:dyDescent="0.25">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row>
    <row r="340" spans="1:28" ht="12" customHeight="1" x14ac:dyDescent="0.25">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row>
    <row r="341" spans="1:28" ht="12" customHeight="1" x14ac:dyDescent="0.25">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row>
    <row r="342" spans="1:28" ht="12" customHeight="1" x14ac:dyDescent="0.25">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row>
    <row r="343" spans="1:28" ht="12" customHeight="1" x14ac:dyDescent="0.25">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row>
    <row r="344" spans="1:28" ht="12" customHeight="1" x14ac:dyDescent="0.25">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row>
    <row r="345" spans="1:28" ht="12" customHeight="1" x14ac:dyDescent="0.25">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row>
    <row r="346" spans="1:28" ht="12" customHeight="1" x14ac:dyDescent="0.25">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row>
    <row r="347" spans="1:28" ht="12" customHeight="1" x14ac:dyDescent="0.25">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row>
    <row r="348" spans="1:28" ht="12" customHeight="1" x14ac:dyDescent="0.25">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row>
    <row r="349" spans="1:28" ht="12" customHeight="1" x14ac:dyDescent="0.25">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row>
    <row r="350" spans="1:28" ht="12" customHeight="1" x14ac:dyDescent="0.25">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row>
    <row r="351" spans="1:28" ht="12" customHeight="1" x14ac:dyDescent="0.25">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row>
    <row r="352" spans="1:28" ht="12" customHeight="1" x14ac:dyDescent="0.25">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row>
    <row r="353" spans="1:28" ht="12" customHeight="1" x14ac:dyDescent="0.25">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row>
    <row r="354" spans="1:28" ht="12" customHeight="1" x14ac:dyDescent="0.25">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row>
    <row r="355" spans="1:28" ht="12" customHeight="1" x14ac:dyDescent="0.25">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row>
    <row r="356" spans="1:28" ht="12" customHeight="1" x14ac:dyDescent="0.25">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row>
    <row r="357" spans="1:28" ht="12" customHeight="1" x14ac:dyDescent="0.25">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row>
    <row r="358" spans="1:28" ht="12" customHeight="1" x14ac:dyDescent="0.25">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row>
    <row r="359" spans="1:28" ht="12" customHeight="1" x14ac:dyDescent="0.25">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row>
    <row r="360" spans="1:28" ht="12" customHeight="1" x14ac:dyDescent="0.25">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row>
    <row r="361" spans="1:28" ht="12" customHeight="1" x14ac:dyDescent="0.25">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row>
    <row r="362" spans="1:28" ht="12" customHeight="1" x14ac:dyDescent="0.25">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row>
    <row r="363" spans="1:28" ht="12" customHeight="1" x14ac:dyDescent="0.25">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row>
    <row r="364" spans="1:28" ht="12" customHeight="1" x14ac:dyDescent="0.25">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row>
    <row r="365" spans="1:28" ht="12" customHeight="1" x14ac:dyDescent="0.25">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row>
    <row r="366" spans="1:28" ht="12" customHeight="1" x14ac:dyDescent="0.25">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row>
    <row r="367" spans="1:28" ht="12" customHeight="1" x14ac:dyDescent="0.25">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row>
    <row r="368" spans="1:28" ht="12" customHeight="1" x14ac:dyDescent="0.25">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row>
    <row r="369" spans="1:28" ht="12" customHeight="1" x14ac:dyDescent="0.25">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row>
    <row r="370" spans="1:28" ht="12" customHeight="1" x14ac:dyDescent="0.25">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row>
    <row r="371" spans="1:28" ht="12" customHeight="1" x14ac:dyDescent="0.25">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row>
    <row r="372" spans="1:28" ht="12" customHeight="1" x14ac:dyDescent="0.25">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row>
    <row r="373" spans="1:28" ht="12" customHeight="1" x14ac:dyDescent="0.25">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row>
    <row r="374" spans="1:28" ht="12" customHeight="1" x14ac:dyDescent="0.25">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row>
    <row r="375" spans="1:28" ht="12" customHeight="1" x14ac:dyDescent="0.25">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row>
    <row r="376" spans="1:28" ht="12" customHeight="1" x14ac:dyDescent="0.25">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row>
    <row r="377" spans="1:28" ht="12" customHeight="1" x14ac:dyDescent="0.25">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row>
    <row r="378" spans="1:28" ht="12" customHeight="1" x14ac:dyDescent="0.25">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row>
    <row r="379" spans="1:28" ht="12" customHeight="1" x14ac:dyDescent="0.25">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row>
    <row r="380" spans="1:28" ht="12" customHeight="1" x14ac:dyDescent="0.25">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row>
    <row r="381" spans="1:28" ht="12" customHeight="1" x14ac:dyDescent="0.25">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row>
    <row r="382" spans="1:28" ht="12" customHeight="1" x14ac:dyDescent="0.25">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row>
    <row r="383" spans="1:28" ht="12" customHeight="1" x14ac:dyDescent="0.25">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row>
    <row r="384" spans="1:28" ht="12" customHeight="1" x14ac:dyDescent="0.25">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row>
    <row r="385" spans="1:28" ht="12" customHeight="1" x14ac:dyDescent="0.25">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row>
    <row r="386" spans="1:28" ht="12" customHeight="1" x14ac:dyDescent="0.25">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row>
    <row r="387" spans="1:28" ht="12" customHeight="1" x14ac:dyDescent="0.25">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row>
    <row r="388" spans="1:28" ht="12" customHeight="1" x14ac:dyDescent="0.25">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row>
    <row r="389" spans="1:28" ht="12" customHeight="1" x14ac:dyDescent="0.25">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row>
    <row r="390" spans="1:28" ht="12" customHeight="1" x14ac:dyDescent="0.25">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row>
    <row r="391" spans="1:28" ht="12" customHeight="1" x14ac:dyDescent="0.25">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row>
    <row r="392" spans="1:28" ht="12" customHeight="1" x14ac:dyDescent="0.25">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row>
    <row r="393" spans="1:28" ht="12" customHeight="1" x14ac:dyDescent="0.25">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row>
    <row r="394" spans="1:28" ht="12" customHeight="1" x14ac:dyDescent="0.25">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row>
    <row r="395" spans="1:28" ht="12" customHeight="1" x14ac:dyDescent="0.25">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row>
    <row r="396" spans="1:28" ht="12" customHeight="1" x14ac:dyDescent="0.25">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row>
    <row r="397" spans="1:28" ht="12" customHeight="1" x14ac:dyDescent="0.25">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row>
    <row r="398" spans="1:28" ht="12" customHeight="1" x14ac:dyDescent="0.25">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row>
    <row r="399" spans="1:28" ht="12" customHeight="1" x14ac:dyDescent="0.25">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row>
    <row r="400" spans="1:28" ht="12" customHeight="1" x14ac:dyDescent="0.25">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row>
    <row r="401" spans="1:28" ht="12" customHeight="1" x14ac:dyDescent="0.25">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row>
    <row r="402" spans="1:28" ht="12" customHeight="1" x14ac:dyDescent="0.25">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row>
    <row r="403" spans="1:28" ht="12" customHeight="1" x14ac:dyDescent="0.25">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row>
    <row r="404" spans="1:28" ht="12" customHeight="1" x14ac:dyDescent="0.25">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row>
    <row r="405" spans="1:28" ht="12" customHeight="1" x14ac:dyDescent="0.25">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row>
    <row r="406" spans="1:28" ht="12" customHeight="1" x14ac:dyDescent="0.25">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row>
    <row r="407" spans="1:28" ht="12" customHeight="1" x14ac:dyDescent="0.25">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row>
    <row r="408" spans="1:28" ht="12" customHeight="1" x14ac:dyDescent="0.25">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row>
    <row r="409" spans="1:28" ht="12" customHeight="1" x14ac:dyDescent="0.25">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row>
    <row r="410" spans="1:28" ht="12" customHeight="1" x14ac:dyDescent="0.25">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row>
    <row r="411" spans="1:28" ht="12" customHeight="1" x14ac:dyDescent="0.25">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row>
    <row r="412" spans="1:28" ht="12" customHeight="1" x14ac:dyDescent="0.25">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row>
    <row r="413" spans="1:28" ht="12" customHeight="1" x14ac:dyDescent="0.25">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row>
    <row r="414" spans="1:28" ht="12" customHeight="1" x14ac:dyDescent="0.25">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row>
    <row r="415" spans="1:28" ht="12" customHeight="1" x14ac:dyDescent="0.25">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row>
    <row r="416" spans="1:28" ht="12" customHeight="1" x14ac:dyDescent="0.25">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row>
    <row r="417" spans="1:28" ht="12" customHeight="1" x14ac:dyDescent="0.25">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row>
    <row r="418" spans="1:28" ht="12" customHeight="1" x14ac:dyDescent="0.25">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row>
    <row r="419" spans="1:28" ht="12" customHeight="1" x14ac:dyDescent="0.25">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row>
    <row r="420" spans="1:28" ht="12" customHeight="1" x14ac:dyDescent="0.25">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row>
    <row r="421" spans="1:28" ht="12" customHeight="1" x14ac:dyDescent="0.25">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row>
    <row r="422" spans="1:28" ht="12" customHeight="1" x14ac:dyDescent="0.25">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row>
    <row r="423" spans="1:28" ht="12" customHeight="1" x14ac:dyDescent="0.25">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row>
    <row r="424" spans="1:28" ht="12" customHeight="1" x14ac:dyDescent="0.25">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row>
    <row r="425" spans="1:28" ht="12" customHeight="1" x14ac:dyDescent="0.25">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row>
    <row r="426" spans="1:28" ht="12" customHeight="1" x14ac:dyDescent="0.25">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row>
    <row r="427" spans="1:28" ht="12" customHeight="1" x14ac:dyDescent="0.25">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row>
    <row r="428" spans="1:28" ht="12" customHeight="1" x14ac:dyDescent="0.25">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row>
    <row r="429" spans="1:28" ht="12" customHeight="1" x14ac:dyDescent="0.25">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row>
    <row r="430" spans="1:28" ht="12" customHeight="1" x14ac:dyDescent="0.25">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row>
    <row r="431" spans="1:28" ht="12" customHeight="1" x14ac:dyDescent="0.25">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row>
    <row r="432" spans="1:28" ht="12" customHeight="1" x14ac:dyDescent="0.25">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row>
    <row r="433" spans="1:28" ht="12" customHeight="1" x14ac:dyDescent="0.25">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row>
    <row r="434" spans="1:28" ht="12" customHeight="1" x14ac:dyDescent="0.25">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row>
    <row r="435" spans="1:28" ht="12" customHeight="1" x14ac:dyDescent="0.25">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row>
    <row r="436" spans="1:28" ht="12" customHeight="1" x14ac:dyDescent="0.25">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row>
    <row r="437" spans="1:28" ht="12" customHeight="1" x14ac:dyDescent="0.25">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row>
    <row r="438" spans="1:28" ht="12" customHeight="1" x14ac:dyDescent="0.25">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row>
    <row r="439" spans="1:28" ht="12" customHeight="1" x14ac:dyDescent="0.25">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row>
    <row r="440" spans="1:28" ht="12" customHeight="1" x14ac:dyDescent="0.25">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row>
    <row r="441" spans="1:28" ht="12" customHeight="1" x14ac:dyDescent="0.25">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row>
    <row r="442" spans="1:28" ht="12" customHeight="1" x14ac:dyDescent="0.25">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row>
    <row r="443" spans="1:28" ht="12" customHeight="1" x14ac:dyDescent="0.25">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row>
    <row r="444" spans="1:28" ht="12" customHeight="1" x14ac:dyDescent="0.25">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row>
    <row r="445" spans="1:28" ht="12" customHeight="1" x14ac:dyDescent="0.25">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row>
    <row r="446" spans="1:28" ht="12" customHeight="1" x14ac:dyDescent="0.25">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row>
    <row r="447" spans="1:28" ht="12" customHeight="1" x14ac:dyDescent="0.25">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row>
    <row r="448" spans="1:28" ht="12" customHeight="1" x14ac:dyDescent="0.25">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row>
    <row r="449" spans="1:28" ht="12" customHeight="1" x14ac:dyDescent="0.25">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row>
    <row r="450" spans="1:28" ht="12" customHeight="1" x14ac:dyDescent="0.25">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row>
    <row r="451" spans="1:28" ht="12" customHeight="1" x14ac:dyDescent="0.25">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row>
    <row r="452" spans="1:28" ht="12" customHeight="1" x14ac:dyDescent="0.25">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row>
    <row r="453" spans="1:28" ht="12" customHeight="1" x14ac:dyDescent="0.25">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row>
    <row r="454" spans="1:28" ht="12" customHeight="1" x14ac:dyDescent="0.25">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row>
    <row r="455" spans="1:28" ht="12" customHeight="1" x14ac:dyDescent="0.25">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row>
    <row r="456" spans="1:28" ht="12" customHeight="1" x14ac:dyDescent="0.25">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row>
    <row r="457" spans="1:28" ht="12" customHeight="1" x14ac:dyDescent="0.25">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row>
    <row r="458" spans="1:28" ht="12" customHeight="1" x14ac:dyDescent="0.25">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row>
    <row r="459" spans="1:28" ht="12" customHeight="1" x14ac:dyDescent="0.25">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row>
    <row r="460" spans="1:28" ht="12" customHeight="1" x14ac:dyDescent="0.25">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row>
    <row r="461" spans="1:28" ht="12" customHeight="1" x14ac:dyDescent="0.25">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row>
    <row r="462" spans="1:28" ht="12" customHeight="1" x14ac:dyDescent="0.25">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row>
    <row r="463" spans="1:28" ht="12" customHeight="1" x14ac:dyDescent="0.25">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row>
    <row r="464" spans="1:28" ht="12" customHeight="1" x14ac:dyDescent="0.25">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row>
    <row r="465" spans="1:28" ht="12" customHeight="1" x14ac:dyDescent="0.25">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row>
    <row r="466" spans="1:28" ht="12" customHeight="1" x14ac:dyDescent="0.25">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row>
    <row r="467" spans="1:28" ht="12" customHeight="1" x14ac:dyDescent="0.25">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row>
    <row r="468" spans="1:28" ht="12" customHeight="1" x14ac:dyDescent="0.25">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row>
    <row r="469" spans="1:28" ht="12" customHeight="1" x14ac:dyDescent="0.25">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row>
    <row r="470" spans="1:28" ht="12" customHeight="1" x14ac:dyDescent="0.25">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row>
    <row r="471" spans="1:28" ht="12" customHeight="1" x14ac:dyDescent="0.25">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row>
    <row r="472" spans="1:28" ht="12" customHeight="1" x14ac:dyDescent="0.25">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row>
    <row r="473" spans="1:28" ht="12" customHeight="1" x14ac:dyDescent="0.25">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row>
    <row r="474" spans="1:28" ht="12" customHeight="1" x14ac:dyDescent="0.25">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row>
    <row r="475" spans="1:28" ht="12" customHeight="1" x14ac:dyDescent="0.25">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row>
    <row r="476" spans="1:28" ht="12" customHeight="1" x14ac:dyDescent="0.25">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row>
    <row r="477" spans="1:28" ht="12" customHeight="1" x14ac:dyDescent="0.25">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row>
    <row r="478" spans="1:28" ht="12" customHeight="1" x14ac:dyDescent="0.25">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row>
    <row r="479" spans="1:28" ht="12" customHeight="1" x14ac:dyDescent="0.25">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row>
    <row r="480" spans="1:28" ht="12" customHeight="1" x14ac:dyDescent="0.25">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row>
    <row r="481" spans="1:28" ht="12" customHeight="1" x14ac:dyDescent="0.25">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row>
    <row r="482" spans="1:28" ht="12" customHeight="1" x14ac:dyDescent="0.25">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row>
    <row r="483" spans="1:28" ht="12" customHeight="1" x14ac:dyDescent="0.25">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row>
    <row r="484" spans="1:28" ht="12" customHeight="1" x14ac:dyDescent="0.25">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row>
    <row r="485" spans="1:28" ht="12" customHeight="1" x14ac:dyDescent="0.25">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row>
    <row r="486" spans="1:28" ht="12" customHeight="1" x14ac:dyDescent="0.25">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row>
    <row r="487" spans="1:28" ht="12" customHeight="1" x14ac:dyDescent="0.25">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row>
    <row r="488" spans="1:28" ht="12" customHeight="1" x14ac:dyDescent="0.25">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row>
    <row r="489" spans="1:28" ht="12" customHeight="1" x14ac:dyDescent="0.25">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row>
    <row r="490" spans="1:28" ht="12" customHeight="1" x14ac:dyDescent="0.25">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row>
    <row r="491" spans="1:28" ht="12" customHeight="1" x14ac:dyDescent="0.25">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row>
    <row r="492" spans="1:28" ht="12" customHeight="1" x14ac:dyDescent="0.25">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row>
    <row r="493" spans="1:28" ht="12" customHeight="1" x14ac:dyDescent="0.25">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row>
    <row r="494" spans="1:28" ht="12" customHeight="1" x14ac:dyDescent="0.25">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row>
    <row r="495" spans="1:28" ht="12" customHeight="1" x14ac:dyDescent="0.25">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row>
    <row r="496" spans="1:28" ht="12" customHeight="1" x14ac:dyDescent="0.25">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row>
    <row r="497" spans="1:28" ht="12" customHeight="1" x14ac:dyDescent="0.25">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row>
    <row r="498" spans="1:28" ht="12" customHeight="1" x14ac:dyDescent="0.25">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row>
    <row r="499" spans="1:28" ht="12" customHeight="1" x14ac:dyDescent="0.25">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row>
    <row r="500" spans="1:28" ht="12" customHeight="1" x14ac:dyDescent="0.25">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row>
    <row r="501" spans="1:28" ht="12" customHeight="1" x14ac:dyDescent="0.25">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row>
    <row r="502" spans="1:28" ht="12" customHeight="1" x14ac:dyDescent="0.25">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row>
    <row r="503" spans="1:28" ht="12" customHeight="1" x14ac:dyDescent="0.25">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row>
    <row r="504" spans="1:28" ht="12" customHeight="1" x14ac:dyDescent="0.25">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row>
    <row r="505" spans="1:28" ht="12" customHeight="1" x14ac:dyDescent="0.25">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row>
    <row r="506" spans="1:28" ht="12" customHeight="1" x14ac:dyDescent="0.25">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row>
    <row r="507" spans="1:28" ht="12" customHeight="1" x14ac:dyDescent="0.25">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row>
    <row r="508" spans="1:28" ht="12" customHeight="1" x14ac:dyDescent="0.25">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row>
    <row r="509" spans="1:28" ht="12" customHeight="1" x14ac:dyDescent="0.25">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row>
    <row r="510" spans="1:28" ht="12" customHeight="1" x14ac:dyDescent="0.25">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row>
    <row r="511" spans="1:28" ht="12" customHeight="1" x14ac:dyDescent="0.25">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row>
    <row r="512" spans="1:28" ht="12" customHeight="1" x14ac:dyDescent="0.25">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row>
    <row r="513" spans="1:28" ht="12" customHeight="1" x14ac:dyDescent="0.25">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row>
    <row r="514" spans="1:28" ht="12" customHeight="1" x14ac:dyDescent="0.25">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row>
    <row r="515" spans="1:28" ht="12" customHeight="1" x14ac:dyDescent="0.25">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row>
    <row r="516" spans="1:28" ht="12" customHeight="1" x14ac:dyDescent="0.25">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row>
    <row r="517" spans="1:28" ht="12" customHeight="1" x14ac:dyDescent="0.25">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row>
    <row r="518" spans="1:28" ht="12" customHeight="1" x14ac:dyDescent="0.25">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row>
    <row r="519" spans="1:28" ht="12" customHeight="1" x14ac:dyDescent="0.25">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row>
    <row r="520" spans="1:28" ht="12" customHeight="1" x14ac:dyDescent="0.25">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row>
    <row r="521" spans="1:28" ht="12" customHeight="1" x14ac:dyDescent="0.25">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row>
    <row r="522" spans="1:28" ht="12" customHeight="1" x14ac:dyDescent="0.25">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row>
    <row r="523" spans="1:28" ht="12" customHeight="1" x14ac:dyDescent="0.25">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row>
    <row r="524" spans="1:28" ht="12" customHeight="1" x14ac:dyDescent="0.25">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row>
    <row r="525" spans="1:28" ht="12" customHeight="1" x14ac:dyDescent="0.25">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row>
    <row r="526" spans="1:28" ht="12" customHeight="1" x14ac:dyDescent="0.25">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row>
    <row r="527" spans="1:28" ht="12" customHeight="1" x14ac:dyDescent="0.25">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row>
    <row r="528" spans="1:28" ht="12" customHeight="1" x14ac:dyDescent="0.25">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row>
    <row r="529" spans="1:28" ht="12" customHeight="1" x14ac:dyDescent="0.25">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row>
    <row r="530" spans="1:28" ht="12" customHeight="1" x14ac:dyDescent="0.25">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row>
    <row r="531" spans="1:28" ht="12" customHeight="1" x14ac:dyDescent="0.25">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row>
    <row r="532" spans="1:28" ht="12" customHeight="1" x14ac:dyDescent="0.25">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row>
    <row r="533" spans="1:28" ht="12" customHeight="1" x14ac:dyDescent="0.25">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row>
    <row r="534" spans="1:28" ht="12" customHeight="1" x14ac:dyDescent="0.25">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row>
    <row r="535" spans="1:28" ht="12" customHeight="1" x14ac:dyDescent="0.25">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row>
    <row r="536" spans="1:28" ht="12" customHeight="1" x14ac:dyDescent="0.25">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row>
    <row r="537" spans="1:28" ht="12" customHeight="1" x14ac:dyDescent="0.25">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row>
    <row r="538" spans="1:28" ht="12" customHeight="1" x14ac:dyDescent="0.25">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row>
    <row r="539" spans="1:28" ht="12" customHeight="1" x14ac:dyDescent="0.25">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row>
    <row r="540" spans="1:28" ht="12" customHeight="1" x14ac:dyDescent="0.25">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row>
    <row r="541" spans="1:28" ht="12" customHeight="1" x14ac:dyDescent="0.25">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row>
    <row r="542" spans="1:28" ht="12" customHeight="1" x14ac:dyDescent="0.25">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row>
    <row r="543" spans="1:28" ht="12" customHeight="1" x14ac:dyDescent="0.25">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row>
    <row r="544" spans="1:28" ht="12" customHeight="1" x14ac:dyDescent="0.25">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row>
    <row r="545" spans="1:28" ht="12" customHeight="1" x14ac:dyDescent="0.25">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row>
    <row r="546" spans="1:28" ht="12" customHeight="1" x14ac:dyDescent="0.25">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row>
    <row r="547" spans="1:28" ht="12" customHeight="1" x14ac:dyDescent="0.25">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row>
    <row r="548" spans="1:28" ht="12" customHeight="1" x14ac:dyDescent="0.25">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row>
    <row r="549" spans="1:28" ht="12" customHeight="1" x14ac:dyDescent="0.25">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row>
    <row r="550" spans="1:28" ht="12" customHeight="1" x14ac:dyDescent="0.25">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row>
    <row r="551" spans="1:28" ht="12" customHeight="1" x14ac:dyDescent="0.25">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row>
    <row r="552" spans="1:28" ht="12" customHeight="1" x14ac:dyDescent="0.25">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row>
    <row r="553" spans="1:28" ht="12" customHeight="1" x14ac:dyDescent="0.25">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row>
    <row r="554" spans="1:28" ht="12" customHeight="1" x14ac:dyDescent="0.25">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row>
    <row r="555" spans="1:28" ht="12" customHeight="1" x14ac:dyDescent="0.25">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row>
    <row r="556" spans="1:28" ht="12" customHeight="1" x14ac:dyDescent="0.25">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row>
    <row r="557" spans="1:28" ht="12" customHeight="1" x14ac:dyDescent="0.25">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row>
    <row r="558" spans="1:28" ht="12" customHeight="1" x14ac:dyDescent="0.25">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row>
    <row r="559" spans="1:28" ht="12" customHeight="1" x14ac:dyDescent="0.25">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row>
    <row r="560" spans="1:28" ht="12" customHeight="1" x14ac:dyDescent="0.25">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row>
    <row r="561" spans="1:28" ht="12" customHeight="1" x14ac:dyDescent="0.25">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row>
    <row r="562" spans="1:28" ht="12" customHeight="1" x14ac:dyDescent="0.25">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row>
    <row r="563" spans="1:28" ht="12" customHeight="1" x14ac:dyDescent="0.25">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row>
    <row r="564" spans="1:28" ht="12" customHeight="1" x14ac:dyDescent="0.25">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row>
    <row r="565" spans="1:28" ht="12" customHeight="1" x14ac:dyDescent="0.25">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row>
    <row r="566" spans="1:28" ht="12" customHeight="1" x14ac:dyDescent="0.25">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row>
    <row r="567" spans="1:28" ht="12" customHeight="1" x14ac:dyDescent="0.25">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row>
    <row r="568" spans="1:28" ht="12" customHeight="1" x14ac:dyDescent="0.25">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row>
    <row r="569" spans="1:28" ht="12" customHeight="1" x14ac:dyDescent="0.25">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row>
    <row r="570" spans="1:28" ht="12" customHeight="1" x14ac:dyDescent="0.25">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row>
    <row r="571" spans="1:28" ht="12" customHeight="1" x14ac:dyDescent="0.25">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row>
    <row r="572" spans="1:28" ht="12" customHeight="1" x14ac:dyDescent="0.25">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row>
    <row r="573" spans="1:28" ht="12" customHeight="1" x14ac:dyDescent="0.25">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row>
    <row r="574" spans="1:28" ht="12" customHeight="1" x14ac:dyDescent="0.25">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row>
    <row r="575" spans="1:28" ht="12" customHeight="1" x14ac:dyDescent="0.25">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row>
    <row r="576" spans="1:28" ht="12" customHeight="1" x14ac:dyDescent="0.25">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row>
    <row r="577" spans="1:28" ht="12" customHeight="1" x14ac:dyDescent="0.25">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row>
    <row r="578" spans="1:28" ht="12" customHeight="1" x14ac:dyDescent="0.25">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row>
    <row r="579" spans="1:28" ht="12" customHeight="1" x14ac:dyDescent="0.25">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row>
    <row r="580" spans="1:28" ht="12" customHeight="1" x14ac:dyDescent="0.25">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row>
    <row r="581" spans="1:28" ht="12" customHeight="1" x14ac:dyDescent="0.25">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row>
    <row r="582" spans="1:28" ht="12" customHeight="1" x14ac:dyDescent="0.25">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row>
    <row r="583" spans="1:28" ht="12" customHeight="1" x14ac:dyDescent="0.25">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row>
    <row r="584" spans="1:28" ht="12" customHeight="1" x14ac:dyDescent="0.25">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row>
    <row r="585" spans="1:28" ht="12" customHeight="1" x14ac:dyDescent="0.25">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row>
    <row r="586" spans="1:28" ht="12" customHeight="1" x14ac:dyDescent="0.25">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row>
    <row r="587" spans="1:28" ht="12" customHeight="1" x14ac:dyDescent="0.25">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row>
    <row r="588" spans="1:28" ht="12" customHeight="1" x14ac:dyDescent="0.25">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row>
    <row r="589" spans="1:28" ht="12" customHeight="1" x14ac:dyDescent="0.25">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row>
    <row r="590" spans="1:28" ht="12" customHeight="1" x14ac:dyDescent="0.25">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row>
    <row r="591" spans="1:28" ht="12" customHeight="1" x14ac:dyDescent="0.25">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row>
    <row r="592" spans="1:28" ht="12" customHeight="1" x14ac:dyDescent="0.25">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row>
    <row r="593" spans="1:28" ht="12" customHeight="1" x14ac:dyDescent="0.25">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row>
    <row r="594" spans="1:28" ht="12" customHeight="1" x14ac:dyDescent="0.25">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row>
    <row r="595" spans="1:28" ht="12" customHeight="1" x14ac:dyDescent="0.25">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row>
    <row r="596" spans="1:28" ht="12" customHeight="1" x14ac:dyDescent="0.25">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row>
    <row r="597" spans="1:28" ht="12" customHeight="1" x14ac:dyDescent="0.25">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row>
    <row r="598" spans="1:28" ht="12" customHeight="1" x14ac:dyDescent="0.25">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row>
    <row r="599" spans="1:28" ht="12" customHeight="1" x14ac:dyDescent="0.25">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row>
    <row r="600" spans="1:28" ht="12" customHeight="1" x14ac:dyDescent="0.25">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row>
    <row r="601" spans="1:28" ht="12" customHeight="1" x14ac:dyDescent="0.25">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row>
    <row r="602" spans="1:28" ht="12" customHeight="1" x14ac:dyDescent="0.25">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row>
    <row r="603" spans="1:28" ht="12" customHeight="1" x14ac:dyDescent="0.25">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row>
    <row r="604" spans="1:28" ht="12" customHeight="1" x14ac:dyDescent="0.25">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row>
    <row r="605" spans="1:28" ht="12" customHeight="1" x14ac:dyDescent="0.25">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row>
    <row r="606" spans="1:28" ht="12" customHeight="1" x14ac:dyDescent="0.25">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row>
    <row r="607" spans="1:28" ht="12" customHeight="1" x14ac:dyDescent="0.25">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row>
    <row r="608" spans="1:28" ht="12" customHeight="1" x14ac:dyDescent="0.25">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row>
    <row r="609" spans="1:28" ht="12" customHeight="1" x14ac:dyDescent="0.25">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row>
    <row r="610" spans="1:28" ht="12" customHeight="1" x14ac:dyDescent="0.25">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row>
    <row r="611" spans="1:28" ht="12" customHeight="1" x14ac:dyDescent="0.25">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row>
    <row r="612" spans="1:28" ht="12" customHeight="1" x14ac:dyDescent="0.25">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row>
    <row r="613" spans="1:28" ht="12" customHeight="1" x14ac:dyDescent="0.25">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row>
    <row r="614" spans="1:28" ht="12" customHeight="1" x14ac:dyDescent="0.25">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row>
    <row r="615" spans="1:28" ht="12" customHeight="1" x14ac:dyDescent="0.25">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row>
    <row r="616" spans="1:28" ht="12" customHeight="1" x14ac:dyDescent="0.25">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row>
    <row r="617" spans="1:28" ht="12" customHeight="1" x14ac:dyDescent="0.25">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row>
    <row r="618" spans="1:28" ht="12" customHeight="1" x14ac:dyDescent="0.25">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row>
    <row r="619" spans="1:28" ht="12" customHeight="1" x14ac:dyDescent="0.25">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row>
    <row r="620" spans="1:28" ht="12" customHeight="1" x14ac:dyDescent="0.25">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row>
    <row r="621" spans="1:28" ht="12" customHeight="1" x14ac:dyDescent="0.25">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row>
    <row r="622" spans="1:28" ht="12" customHeight="1" x14ac:dyDescent="0.25">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row>
    <row r="623" spans="1:28" ht="12" customHeight="1" x14ac:dyDescent="0.25">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row>
    <row r="624" spans="1:28" ht="12" customHeight="1" x14ac:dyDescent="0.25">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row>
    <row r="625" spans="1:28" ht="12" customHeight="1" x14ac:dyDescent="0.25">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row>
    <row r="626" spans="1:28" ht="12" customHeight="1" x14ac:dyDescent="0.25">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row>
    <row r="627" spans="1:28" ht="12" customHeight="1" x14ac:dyDescent="0.25">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row>
    <row r="628" spans="1:28" ht="12" customHeight="1" x14ac:dyDescent="0.25">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row>
    <row r="629" spans="1:28" ht="12" customHeight="1" x14ac:dyDescent="0.25">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row>
    <row r="630" spans="1:28" ht="12" customHeight="1" x14ac:dyDescent="0.25">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row>
    <row r="631" spans="1:28" ht="12" customHeight="1" x14ac:dyDescent="0.25">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row>
    <row r="632" spans="1:28" ht="12" customHeight="1" x14ac:dyDescent="0.25">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row>
    <row r="633" spans="1:28" ht="12" customHeight="1" x14ac:dyDescent="0.25">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row>
    <row r="634" spans="1:28" ht="12" customHeight="1" x14ac:dyDescent="0.25">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row>
    <row r="635" spans="1:28" ht="12" customHeight="1" x14ac:dyDescent="0.25">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row>
    <row r="636" spans="1:28" ht="12" customHeight="1" x14ac:dyDescent="0.25">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row>
    <row r="637" spans="1:28" ht="12" customHeight="1" x14ac:dyDescent="0.25">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row>
    <row r="638" spans="1:28" ht="12" customHeight="1" x14ac:dyDescent="0.25">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row>
    <row r="639" spans="1:28" ht="12" customHeight="1" x14ac:dyDescent="0.25">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row>
    <row r="640" spans="1:28" ht="12" customHeight="1" x14ac:dyDescent="0.25">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row>
    <row r="641" spans="1:28" ht="12" customHeight="1" x14ac:dyDescent="0.25">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row>
    <row r="642" spans="1:28" ht="12" customHeight="1" x14ac:dyDescent="0.25">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row>
    <row r="643" spans="1:28" ht="12" customHeight="1" x14ac:dyDescent="0.25">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row>
    <row r="644" spans="1:28" ht="12" customHeight="1" x14ac:dyDescent="0.25">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row>
    <row r="645" spans="1:28" ht="12" customHeight="1" x14ac:dyDescent="0.25">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row>
    <row r="646" spans="1:28" ht="12" customHeight="1" x14ac:dyDescent="0.25">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row>
    <row r="647" spans="1:28" ht="12" customHeight="1" x14ac:dyDescent="0.25">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row>
    <row r="648" spans="1:28" ht="12" customHeight="1" x14ac:dyDescent="0.25">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row>
    <row r="649" spans="1:28" ht="12" customHeight="1" x14ac:dyDescent="0.25">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row>
    <row r="650" spans="1:28" ht="12" customHeight="1" x14ac:dyDescent="0.25">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row>
    <row r="651" spans="1:28" ht="12" customHeight="1" x14ac:dyDescent="0.25">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row>
    <row r="652" spans="1:28" ht="12" customHeight="1" x14ac:dyDescent="0.25">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row>
    <row r="653" spans="1:28" ht="12" customHeight="1" x14ac:dyDescent="0.25">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row>
    <row r="654" spans="1:28" ht="12" customHeight="1" x14ac:dyDescent="0.25">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row>
    <row r="655" spans="1:28" ht="12" customHeight="1" x14ac:dyDescent="0.25">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row>
    <row r="656" spans="1:28" ht="12" customHeight="1" x14ac:dyDescent="0.25">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row>
    <row r="657" spans="1:28" ht="12" customHeight="1" x14ac:dyDescent="0.25">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row>
    <row r="658" spans="1:28" ht="12" customHeight="1" x14ac:dyDescent="0.25">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row>
    <row r="659" spans="1:28" ht="12" customHeight="1" x14ac:dyDescent="0.25">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row>
    <row r="660" spans="1:28" ht="12" customHeight="1" x14ac:dyDescent="0.25">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row>
    <row r="661" spans="1:28" ht="12" customHeight="1" x14ac:dyDescent="0.25">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row>
    <row r="662" spans="1:28" ht="12" customHeight="1" x14ac:dyDescent="0.25">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row>
    <row r="663" spans="1:28" ht="12" customHeight="1" x14ac:dyDescent="0.25">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row>
    <row r="664" spans="1:28" ht="12" customHeight="1" x14ac:dyDescent="0.25">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row>
    <row r="665" spans="1:28" ht="12" customHeight="1" x14ac:dyDescent="0.25">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row>
    <row r="666" spans="1:28" ht="12" customHeight="1" x14ac:dyDescent="0.25">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row>
    <row r="667" spans="1:28" ht="12" customHeight="1" x14ac:dyDescent="0.25">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row>
    <row r="668" spans="1:28" ht="12" customHeight="1" x14ac:dyDescent="0.25">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row>
    <row r="669" spans="1:28" ht="12" customHeight="1" x14ac:dyDescent="0.25">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row>
    <row r="670" spans="1:28" ht="12" customHeight="1" x14ac:dyDescent="0.25">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row>
    <row r="671" spans="1:28" ht="12" customHeight="1" x14ac:dyDescent="0.25">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row>
    <row r="672" spans="1:28" ht="12" customHeight="1" x14ac:dyDescent="0.25">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row>
    <row r="673" spans="1:28" ht="12" customHeight="1" x14ac:dyDescent="0.25">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row>
    <row r="674" spans="1:28" ht="12" customHeight="1" x14ac:dyDescent="0.25">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row>
    <row r="675" spans="1:28" ht="12" customHeight="1" x14ac:dyDescent="0.25">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row>
    <row r="676" spans="1:28" ht="12" customHeight="1" x14ac:dyDescent="0.25">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row>
    <row r="677" spans="1:28" ht="12" customHeight="1" x14ac:dyDescent="0.25">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row>
    <row r="678" spans="1:28" ht="12" customHeight="1" x14ac:dyDescent="0.25">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row>
    <row r="679" spans="1:28" ht="12" customHeight="1" x14ac:dyDescent="0.25">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row>
    <row r="680" spans="1:28" ht="12" customHeight="1" x14ac:dyDescent="0.25">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row>
    <row r="681" spans="1:28" ht="12" customHeight="1" x14ac:dyDescent="0.25">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row>
    <row r="682" spans="1:28" ht="12" customHeight="1" x14ac:dyDescent="0.25">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row>
    <row r="683" spans="1:28" ht="12" customHeight="1" x14ac:dyDescent="0.25">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row>
    <row r="684" spans="1:28" ht="12" customHeight="1" x14ac:dyDescent="0.25">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row>
    <row r="685" spans="1:28" ht="12" customHeight="1" x14ac:dyDescent="0.25">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row>
    <row r="686" spans="1:28" ht="12" customHeight="1" x14ac:dyDescent="0.25">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row>
    <row r="687" spans="1:28" ht="12" customHeight="1" x14ac:dyDescent="0.25">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row>
    <row r="688" spans="1:28" ht="12" customHeight="1" x14ac:dyDescent="0.25">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row>
    <row r="689" spans="1:28" ht="12" customHeight="1" x14ac:dyDescent="0.25">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row>
    <row r="690" spans="1:28" ht="12" customHeight="1" x14ac:dyDescent="0.25">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row>
    <row r="691" spans="1:28" ht="12" customHeight="1" x14ac:dyDescent="0.25">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row>
    <row r="692" spans="1:28" ht="12" customHeight="1" x14ac:dyDescent="0.25">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row>
    <row r="693" spans="1:28" ht="12" customHeight="1" x14ac:dyDescent="0.25">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row>
    <row r="694" spans="1:28" ht="12" customHeight="1" x14ac:dyDescent="0.25">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row>
    <row r="695" spans="1:28" ht="12" customHeight="1" x14ac:dyDescent="0.25">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row>
    <row r="696" spans="1:28" ht="12" customHeight="1" x14ac:dyDescent="0.25">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row>
    <row r="697" spans="1:28" ht="12" customHeight="1" x14ac:dyDescent="0.25">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row>
    <row r="698" spans="1:28" ht="12" customHeight="1" x14ac:dyDescent="0.25">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row>
    <row r="699" spans="1:28" ht="12" customHeight="1" x14ac:dyDescent="0.25">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row>
    <row r="700" spans="1:28" ht="12" customHeight="1" x14ac:dyDescent="0.25">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row>
    <row r="701" spans="1:28" ht="12" customHeight="1" x14ac:dyDescent="0.25">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row>
    <row r="702" spans="1:28" ht="12" customHeight="1" x14ac:dyDescent="0.25">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row>
    <row r="703" spans="1:28" ht="12" customHeight="1" x14ac:dyDescent="0.25">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row>
    <row r="704" spans="1:28" ht="12" customHeight="1" x14ac:dyDescent="0.25">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row>
    <row r="705" spans="1:28" ht="12" customHeight="1" x14ac:dyDescent="0.25">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row>
    <row r="706" spans="1:28" ht="12" customHeight="1" x14ac:dyDescent="0.25">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row>
    <row r="707" spans="1:28" ht="12" customHeight="1" x14ac:dyDescent="0.25">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row>
    <row r="708" spans="1:28" ht="12" customHeight="1" x14ac:dyDescent="0.25">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row>
    <row r="709" spans="1:28" ht="12" customHeight="1" x14ac:dyDescent="0.25">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row>
    <row r="710" spans="1:28" ht="12" customHeight="1" x14ac:dyDescent="0.25">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row>
    <row r="711" spans="1:28" ht="12" customHeight="1" x14ac:dyDescent="0.25">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row>
    <row r="712" spans="1:28" ht="12" customHeight="1" x14ac:dyDescent="0.25">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row>
    <row r="713" spans="1:28" ht="12" customHeight="1" x14ac:dyDescent="0.25">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row>
    <row r="714" spans="1:28" ht="12" customHeight="1" x14ac:dyDescent="0.25">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row>
    <row r="715" spans="1:28" ht="12" customHeight="1" x14ac:dyDescent="0.25">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row>
    <row r="716" spans="1:28" ht="12" customHeight="1" x14ac:dyDescent="0.25">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row>
    <row r="717" spans="1:28" ht="12" customHeight="1" x14ac:dyDescent="0.25">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row>
    <row r="718" spans="1:28" ht="12" customHeight="1" x14ac:dyDescent="0.25">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row>
    <row r="719" spans="1:28" ht="12" customHeight="1" x14ac:dyDescent="0.25">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row>
    <row r="720" spans="1:28" ht="12" customHeight="1" x14ac:dyDescent="0.25">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row>
    <row r="721" spans="1:28" ht="12" customHeight="1" x14ac:dyDescent="0.25">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row>
    <row r="722" spans="1:28" ht="12" customHeight="1" x14ac:dyDescent="0.25">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row>
    <row r="723" spans="1:28" ht="12" customHeight="1" x14ac:dyDescent="0.25">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row>
    <row r="724" spans="1:28" ht="12" customHeight="1" x14ac:dyDescent="0.25">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row>
    <row r="725" spans="1:28" ht="12" customHeight="1" x14ac:dyDescent="0.25">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row>
    <row r="726" spans="1:28" ht="12" customHeight="1" x14ac:dyDescent="0.25">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row>
    <row r="727" spans="1:28" ht="12" customHeight="1" x14ac:dyDescent="0.25">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row>
    <row r="728" spans="1:28" ht="12" customHeight="1" x14ac:dyDescent="0.25">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row>
    <row r="729" spans="1:28" ht="12" customHeight="1" x14ac:dyDescent="0.25">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row>
    <row r="730" spans="1:28" ht="12" customHeight="1" x14ac:dyDescent="0.25">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row>
    <row r="731" spans="1:28" ht="12" customHeight="1" x14ac:dyDescent="0.25">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row>
    <row r="732" spans="1:28" ht="12" customHeight="1" x14ac:dyDescent="0.25">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row>
    <row r="733" spans="1:28" ht="12" customHeight="1" x14ac:dyDescent="0.25">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row>
    <row r="734" spans="1:28" ht="12" customHeight="1" x14ac:dyDescent="0.25">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row>
    <row r="735" spans="1:28" ht="12" customHeight="1" x14ac:dyDescent="0.25">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row>
    <row r="736" spans="1:28" ht="12" customHeight="1" x14ac:dyDescent="0.25">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row>
    <row r="737" spans="1:28" ht="12" customHeight="1" x14ac:dyDescent="0.25">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row>
    <row r="738" spans="1:28" ht="12" customHeight="1" x14ac:dyDescent="0.25">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row>
    <row r="739" spans="1:28" ht="12" customHeight="1" x14ac:dyDescent="0.25">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row>
    <row r="740" spans="1:28" ht="12" customHeight="1" x14ac:dyDescent="0.25">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row>
    <row r="741" spans="1:28" ht="12" customHeight="1" x14ac:dyDescent="0.25">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row>
    <row r="742" spans="1:28" ht="12" customHeight="1" x14ac:dyDescent="0.25">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row>
    <row r="743" spans="1:28" ht="12" customHeight="1" x14ac:dyDescent="0.25">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row>
    <row r="744" spans="1:28" ht="12" customHeight="1" x14ac:dyDescent="0.25">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row>
    <row r="745" spans="1:28" ht="12" customHeight="1" x14ac:dyDescent="0.25">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row>
    <row r="746" spans="1:28" ht="12" customHeight="1" x14ac:dyDescent="0.25">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row>
    <row r="747" spans="1:28" ht="12" customHeight="1" x14ac:dyDescent="0.25">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row>
    <row r="748" spans="1:28" ht="12" customHeight="1" x14ac:dyDescent="0.25">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row>
    <row r="749" spans="1:28" ht="12" customHeight="1" x14ac:dyDescent="0.25">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row>
    <row r="750" spans="1:28" ht="12" customHeight="1" x14ac:dyDescent="0.25">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row>
    <row r="751" spans="1:28" ht="12" customHeight="1" x14ac:dyDescent="0.25">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row>
    <row r="752" spans="1:28" ht="12" customHeight="1" x14ac:dyDescent="0.25">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row>
    <row r="753" spans="1:28" ht="12" customHeight="1" x14ac:dyDescent="0.25">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row>
    <row r="754" spans="1:28" ht="12" customHeight="1" x14ac:dyDescent="0.25">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row>
    <row r="755" spans="1:28" ht="12" customHeight="1" x14ac:dyDescent="0.25">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row>
    <row r="756" spans="1:28" ht="12" customHeight="1" x14ac:dyDescent="0.25">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row>
    <row r="757" spans="1:28" ht="12" customHeight="1" x14ac:dyDescent="0.25">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row>
    <row r="758" spans="1:28" ht="12" customHeight="1" x14ac:dyDescent="0.25">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row>
    <row r="759" spans="1:28" ht="12" customHeight="1" x14ac:dyDescent="0.25">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row>
    <row r="760" spans="1:28" ht="12" customHeight="1" x14ac:dyDescent="0.25">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row>
    <row r="761" spans="1:28" ht="12" customHeight="1" x14ac:dyDescent="0.25">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row>
    <row r="762" spans="1:28" ht="12" customHeight="1" x14ac:dyDescent="0.25">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row>
    <row r="763" spans="1:28" ht="12" customHeight="1" x14ac:dyDescent="0.25">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row>
    <row r="764" spans="1:28" ht="12" customHeight="1" x14ac:dyDescent="0.25">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row>
    <row r="765" spans="1:28" ht="12" customHeight="1" x14ac:dyDescent="0.25">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row>
    <row r="766" spans="1:28" ht="12" customHeight="1" x14ac:dyDescent="0.25">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row>
    <row r="767" spans="1:28" ht="12" customHeight="1" x14ac:dyDescent="0.25">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row>
    <row r="768" spans="1:28" ht="12" customHeight="1" x14ac:dyDescent="0.25">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row>
    <row r="769" spans="1:28" ht="12" customHeight="1" x14ac:dyDescent="0.25">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row>
    <row r="770" spans="1:28" ht="12" customHeight="1" x14ac:dyDescent="0.25">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row>
    <row r="771" spans="1:28" ht="12" customHeight="1" x14ac:dyDescent="0.25">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row>
    <row r="772" spans="1:28" ht="12" customHeight="1" x14ac:dyDescent="0.25">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row>
    <row r="773" spans="1:28" ht="12" customHeight="1" x14ac:dyDescent="0.25">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row>
    <row r="774" spans="1:28" ht="12" customHeight="1" x14ac:dyDescent="0.25">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row>
    <row r="775" spans="1:28" ht="12" customHeight="1" x14ac:dyDescent="0.25">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row>
    <row r="776" spans="1:28" ht="12" customHeight="1" x14ac:dyDescent="0.25">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row>
    <row r="777" spans="1:28" ht="12" customHeight="1" x14ac:dyDescent="0.25">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row>
    <row r="778" spans="1:28" ht="12" customHeight="1" x14ac:dyDescent="0.25">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row>
    <row r="779" spans="1:28" ht="12" customHeight="1" x14ac:dyDescent="0.25">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row>
    <row r="780" spans="1:28" ht="12" customHeight="1" x14ac:dyDescent="0.25">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row>
    <row r="781" spans="1:28" ht="12" customHeight="1" x14ac:dyDescent="0.25">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row>
    <row r="782" spans="1:28" ht="12" customHeight="1" x14ac:dyDescent="0.25">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row>
    <row r="783" spans="1:28" ht="12" customHeight="1" x14ac:dyDescent="0.25">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row>
    <row r="784" spans="1:28" ht="12" customHeight="1" x14ac:dyDescent="0.25">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row>
    <row r="785" spans="1:28" ht="12" customHeight="1" x14ac:dyDescent="0.25">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row>
    <row r="786" spans="1:28" ht="12" customHeight="1" x14ac:dyDescent="0.25">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row>
    <row r="787" spans="1:28" ht="12" customHeight="1" x14ac:dyDescent="0.25">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row>
    <row r="788" spans="1:28" ht="12" customHeight="1" x14ac:dyDescent="0.25">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row>
    <row r="789" spans="1:28" ht="12" customHeight="1" x14ac:dyDescent="0.25">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row>
    <row r="790" spans="1:28" ht="12" customHeight="1" x14ac:dyDescent="0.25">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row>
    <row r="791" spans="1:28" ht="12" customHeight="1" x14ac:dyDescent="0.25">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row>
    <row r="792" spans="1:28" ht="12" customHeight="1" x14ac:dyDescent="0.25">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row>
    <row r="793" spans="1:28" ht="12" customHeight="1" x14ac:dyDescent="0.25">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row>
    <row r="794" spans="1:28" ht="12" customHeight="1" x14ac:dyDescent="0.25">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row>
    <row r="795" spans="1:28" ht="12" customHeight="1" x14ac:dyDescent="0.25">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row>
    <row r="796" spans="1:28" ht="12" customHeight="1" x14ac:dyDescent="0.25">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row>
    <row r="797" spans="1:28" ht="12" customHeight="1" x14ac:dyDescent="0.25">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row>
    <row r="798" spans="1:28" ht="12" customHeight="1" x14ac:dyDescent="0.25">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row>
    <row r="799" spans="1:28" ht="12" customHeight="1" x14ac:dyDescent="0.25">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row>
    <row r="800" spans="1:28" ht="12" customHeight="1" x14ac:dyDescent="0.25">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row>
    <row r="801" spans="1:28" ht="12" customHeight="1" x14ac:dyDescent="0.25">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row>
    <row r="802" spans="1:28" ht="12" customHeight="1" x14ac:dyDescent="0.25">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row>
    <row r="803" spans="1:28" ht="12" customHeight="1" x14ac:dyDescent="0.25">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row>
    <row r="804" spans="1:28" ht="12" customHeight="1" x14ac:dyDescent="0.25">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row>
    <row r="805" spans="1:28" ht="12" customHeight="1" x14ac:dyDescent="0.25">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row>
    <row r="806" spans="1:28" ht="12" customHeight="1" x14ac:dyDescent="0.25">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row>
    <row r="807" spans="1:28" ht="12" customHeight="1" x14ac:dyDescent="0.25">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row>
    <row r="808" spans="1:28" ht="12" customHeight="1" x14ac:dyDescent="0.25">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row>
    <row r="809" spans="1:28" ht="12" customHeight="1" x14ac:dyDescent="0.25">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row>
    <row r="810" spans="1:28" ht="12" customHeight="1" x14ac:dyDescent="0.25">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row>
    <row r="811" spans="1:28" ht="12" customHeight="1" x14ac:dyDescent="0.25">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row>
    <row r="812" spans="1:28" ht="12" customHeight="1" x14ac:dyDescent="0.25">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row>
    <row r="813" spans="1:28" ht="12" customHeight="1" x14ac:dyDescent="0.25">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row>
    <row r="814" spans="1:28" ht="12" customHeight="1" x14ac:dyDescent="0.25">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row>
    <row r="815" spans="1:28" ht="12" customHeight="1" x14ac:dyDescent="0.25">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row>
    <row r="816" spans="1:28" ht="12" customHeight="1" x14ac:dyDescent="0.25">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row>
    <row r="817" spans="1:28" ht="12" customHeight="1" x14ac:dyDescent="0.25">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row>
    <row r="818" spans="1:28" ht="12" customHeight="1" x14ac:dyDescent="0.25">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row>
    <row r="819" spans="1:28" ht="12" customHeight="1" x14ac:dyDescent="0.25">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row>
    <row r="820" spans="1:28" ht="12" customHeight="1" x14ac:dyDescent="0.25">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row>
    <row r="821" spans="1:28" ht="12" customHeight="1" x14ac:dyDescent="0.25">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row>
    <row r="822" spans="1:28" ht="12" customHeight="1" x14ac:dyDescent="0.25">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row>
    <row r="823" spans="1:28" ht="12" customHeight="1" x14ac:dyDescent="0.25">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row>
    <row r="824" spans="1:28" ht="12" customHeight="1" x14ac:dyDescent="0.25">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row>
    <row r="825" spans="1:28" ht="12" customHeight="1" x14ac:dyDescent="0.25">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row>
    <row r="826" spans="1:28" ht="12" customHeight="1" x14ac:dyDescent="0.25">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row>
    <row r="827" spans="1:28" ht="12" customHeight="1" x14ac:dyDescent="0.25">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row>
    <row r="828" spans="1:28" ht="12" customHeight="1" x14ac:dyDescent="0.25">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row>
    <row r="829" spans="1:28" ht="12" customHeight="1" x14ac:dyDescent="0.25">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row>
    <row r="830" spans="1:28" ht="12" customHeight="1" x14ac:dyDescent="0.25">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row>
    <row r="831" spans="1:28" ht="12" customHeight="1" x14ac:dyDescent="0.25">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row>
    <row r="832" spans="1:28" ht="12" customHeight="1" x14ac:dyDescent="0.25">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row>
    <row r="833" spans="1:28" ht="12" customHeight="1" x14ac:dyDescent="0.25">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row>
    <row r="834" spans="1:28" ht="12" customHeight="1" x14ac:dyDescent="0.25">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row>
    <row r="835" spans="1:28" ht="12" customHeight="1" x14ac:dyDescent="0.25">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row>
    <row r="836" spans="1:28" ht="12" customHeight="1" x14ac:dyDescent="0.25">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row>
    <row r="837" spans="1:28" ht="12" customHeight="1" x14ac:dyDescent="0.25">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row>
    <row r="838" spans="1:28" ht="12" customHeight="1" x14ac:dyDescent="0.25">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row>
    <row r="839" spans="1:28" ht="12" customHeight="1" x14ac:dyDescent="0.25">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row>
    <row r="840" spans="1:28" ht="12" customHeight="1" x14ac:dyDescent="0.25">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row>
    <row r="841" spans="1:28" ht="12" customHeight="1" x14ac:dyDescent="0.25">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row>
    <row r="842" spans="1:28" ht="12" customHeight="1" x14ac:dyDescent="0.25">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row>
    <row r="843" spans="1:28" ht="12" customHeight="1" x14ac:dyDescent="0.25">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row>
    <row r="844" spans="1:28" ht="12" customHeight="1" x14ac:dyDescent="0.25">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row>
    <row r="845" spans="1:28" ht="12" customHeight="1" x14ac:dyDescent="0.25">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row>
    <row r="846" spans="1:28" ht="12" customHeight="1" x14ac:dyDescent="0.25">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row>
    <row r="847" spans="1:28" ht="12" customHeight="1" x14ac:dyDescent="0.25">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row>
    <row r="848" spans="1:28" ht="12" customHeight="1" x14ac:dyDescent="0.25">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row>
    <row r="849" spans="1:28" ht="12" customHeight="1" x14ac:dyDescent="0.25">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row>
    <row r="850" spans="1:28" ht="12" customHeight="1" x14ac:dyDescent="0.25">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row>
    <row r="851" spans="1:28" ht="12" customHeight="1" x14ac:dyDescent="0.25">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row>
    <row r="852" spans="1:28" ht="12" customHeight="1" x14ac:dyDescent="0.25">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row>
    <row r="853" spans="1:28" ht="12" customHeight="1" x14ac:dyDescent="0.25">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row>
    <row r="854" spans="1:28" ht="12" customHeight="1" x14ac:dyDescent="0.25">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row>
    <row r="855" spans="1:28" ht="12" customHeight="1" x14ac:dyDescent="0.25">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row>
    <row r="856" spans="1:28" ht="12" customHeight="1" x14ac:dyDescent="0.25">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row>
    <row r="857" spans="1:28" ht="12" customHeight="1" x14ac:dyDescent="0.25">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row>
    <row r="858" spans="1:28" ht="12" customHeight="1" x14ac:dyDescent="0.25">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row>
    <row r="859" spans="1:28" ht="12" customHeight="1" x14ac:dyDescent="0.25">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row>
    <row r="860" spans="1:28" ht="12" customHeight="1" x14ac:dyDescent="0.25">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row>
    <row r="861" spans="1:28" ht="12" customHeight="1" x14ac:dyDescent="0.25">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row>
    <row r="862" spans="1:28" ht="12" customHeight="1" x14ac:dyDescent="0.25">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row>
    <row r="863" spans="1:28" ht="12" customHeight="1" x14ac:dyDescent="0.25">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row>
    <row r="864" spans="1:28" ht="12" customHeight="1" x14ac:dyDescent="0.25">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row>
    <row r="865" spans="1:28" ht="12" customHeight="1" x14ac:dyDescent="0.25">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row>
    <row r="866" spans="1:28" ht="12" customHeight="1" x14ac:dyDescent="0.25">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row>
    <row r="867" spans="1:28" ht="12" customHeight="1" x14ac:dyDescent="0.25">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row>
    <row r="868" spans="1:28" ht="12" customHeight="1" x14ac:dyDescent="0.25">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row>
    <row r="869" spans="1:28" ht="12" customHeight="1" x14ac:dyDescent="0.25">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row>
    <row r="870" spans="1:28" ht="12" customHeight="1" x14ac:dyDescent="0.25">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row>
    <row r="871" spans="1:28" ht="12" customHeight="1" x14ac:dyDescent="0.25">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row>
    <row r="872" spans="1:28" ht="12" customHeight="1" x14ac:dyDescent="0.25">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row>
    <row r="873" spans="1:28" ht="12" customHeight="1" x14ac:dyDescent="0.25">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row>
    <row r="874" spans="1:28" ht="12" customHeight="1" x14ac:dyDescent="0.25">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row>
    <row r="875" spans="1:28" ht="12" customHeight="1" x14ac:dyDescent="0.25">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row>
    <row r="876" spans="1:28" ht="12" customHeight="1" x14ac:dyDescent="0.25">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row>
    <row r="877" spans="1:28" ht="12" customHeight="1" x14ac:dyDescent="0.25">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row>
    <row r="878" spans="1:28" ht="12" customHeight="1" x14ac:dyDescent="0.25">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row>
    <row r="879" spans="1:28" ht="12" customHeight="1" x14ac:dyDescent="0.25">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row>
    <row r="880" spans="1:28" ht="12" customHeight="1" x14ac:dyDescent="0.25">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row>
    <row r="881" spans="1:28" ht="12" customHeight="1" x14ac:dyDescent="0.25">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row>
    <row r="882" spans="1:28" ht="12" customHeight="1" x14ac:dyDescent="0.25">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row>
    <row r="883" spans="1:28" ht="12" customHeight="1" x14ac:dyDescent="0.25">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row>
    <row r="884" spans="1:28" ht="12" customHeight="1" x14ac:dyDescent="0.25">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row>
    <row r="885" spans="1:28" ht="12" customHeight="1" x14ac:dyDescent="0.25">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row>
    <row r="886" spans="1:28" ht="12" customHeight="1" x14ac:dyDescent="0.25">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row>
    <row r="887" spans="1:28" ht="12" customHeight="1" x14ac:dyDescent="0.25">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row>
    <row r="888" spans="1:28" ht="12" customHeight="1" x14ac:dyDescent="0.25">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row>
    <row r="889" spans="1:28" ht="12" customHeight="1" x14ac:dyDescent="0.25">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row>
    <row r="890" spans="1:28" ht="12" customHeight="1" x14ac:dyDescent="0.25">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row>
    <row r="891" spans="1:28" ht="12" customHeight="1" x14ac:dyDescent="0.25">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row>
    <row r="892" spans="1:28" ht="12" customHeight="1" x14ac:dyDescent="0.25">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row>
    <row r="893" spans="1:28" ht="12" customHeight="1" x14ac:dyDescent="0.25">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row>
    <row r="894" spans="1:28" ht="12" customHeight="1" x14ac:dyDescent="0.25">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row>
    <row r="895" spans="1:28" ht="12" customHeight="1" x14ac:dyDescent="0.25">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row>
    <row r="896" spans="1:28" ht="12" customHeight="1" x14ac:dyDescent="0.25">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row>
    <row r="897" spans="1:28" ht="12" customHeight="1" x14ac:dyDescent="0.25">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row>
    <row r="898" spans="1:28" ht="12" customHeight="1" x14ac:dyDescent="0.25">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row>
    <row r="899" spans="1:28" ht="12" customHeight="1" x14ac:dyDescent="0.25">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row>
    <row r="900" spans="1:28" ht="12" customHeight="1" x14ac:dyDescent="0.25">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row>
    <row r="901" spans="1:28" ht="12" customHeight="1" x14ac:dyDescent="0.25">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row>
    <row r="902" spans="1:28" ht="12" customHeight="1" x14ac:dyDescent="0.25">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row>
    <row r="903" spans="1:28" ht="12" customHeight="1" x14ac:dyDescent="0.25">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row>
    <row r="904" spans="1:28" ht="12" customHeight="1" x14ac:dyDescent="0.25">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row>
    <row r="905" spans="1:28" ht="12" customHeight="1" x14ac:dyDescent="0.25">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row>
    <row r="906" spans="1:28" ht="12" customHeight="1" x14ac:dyDescent="0.25">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row>
    <row r="907" spans="1:28" ht="12" customHeight="1" x14ac:dyDescent="0.25">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row>
    <row r="908" spans="1:28" ht="12" customHeight="1" x14ac:dyDescent="0.25">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row>
    <row r="909" spans="1:28" ht="12" customHeight="1" x14ac:dyDescent="0.25">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row>
    <row r="910" spans="1:28" ht="12" customHeight="1" x14ac:dyDescent="0.25">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row>
    <row r="911" spans="1:28" ht="12" customHeight="1" x14ac:dyDescent="0.25">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row>
    <row r="912" spans="1:28" ht="12" customHeight="1" x14ac:dyDescent="0.25">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row>
    <row r="913" spans="1:28" ht="12" customHeight="1" x14ac:dyDescent="0.25">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row>
    <row r="914" spans="1:28" ht="12" customHeight="1" x14ac:dyDescent="0.25">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row>
    <row r="915" spans="1:28" ht="12" customHeight="1" x14ac:dyDescent="0.25">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row>
    <row r="916" spans="1:28" ht="12" customHeight="1" x14ac:dyDescent="0.25">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row>
    <row r="917" spans="1:28" ht="12" customHeight="1" x14ac:dyDescent="0.25">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row>
    <row r="918" spans="1:28" ht="12" customHeight="1" x14ac:dyDescent="0.25">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row>
    <row r="919" spans="1:28" ht="12" customHeight="1" x14ac:dyDescent="0.25">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row>
    <row r="920" spans="1:28" ht="12" customHeight="1" x14ac:dyDescent="0.25">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row>
    <row r="921" spans="1:28" ht="12" customHeight="1" x14ac:dyDescent="0.25">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row>
    <row r="922" spans="1:28" ht="12" customHeight="1" x14ac:dyDescent="0.25">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row>
    <row r="923" spans="1:28" ht="12" customHeight="1" x14ac:dyDescent="0.25">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row>
    <row r="924" spans="1:28" ht="12" customHeight="1" x14ac:dyDescent="0.25">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row>
    <row r="925" spans="1:28" ht="12" customHeight="1" x14ac:dyDescent="0.25">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row>
    <row r="926" spans="1:28" ht="12" customHeight="1" x14ac:dyDescent="0.25">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row>
    <row r="927" spans="1:28" ht="12" customHeight="1" x14ac:dyDescent="0.25">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row>
    <row r="928" spans="1:28" ht="12" customHeight="1" x14ac:dyDescent="0.25">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row>
    <row r="929" spans="1:28" ht="12" customHeight="1" x14ac:dyDescent="0.25">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row>
    <row r="930" spans="1:28" ht="12" customHeight="1" x14ac:dyDescent="0.25">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row>
    <row r="931" spans="1:28" ht="12" customHeight="1" x14ac:dyDescent="0.25">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row>
    <row r="932" spans="1:28" ht="12" customHeight="1" x14ac:dyDescent="0.25">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row>
    <row r="933" spans="1:28" ht="12" customHeight="1" x14ac:dyDescent="0.25">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row>
    <row r="934" spans="1:28" ht="12" customHeight="1" x14ac:dyDescent="0.25">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row>
    <row r="935" spans="1:28" ht="12" customHeight="1" x14ac:dyDescent="0.25">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row>
    <row r="936" spans="1:28" ht="12" customHeight="1" x14ac:dyDescent="0.25">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row>
    <row r="937" spans="1:28" ht="12" customHeight="1" x14ac:dyDescent="0.25">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row>
    <row r="938" spans="1:28" ht="12" customHeight="1" x14ac:dyDescent="0.25">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row>
    <row r="939" spans="1:28" ht="12" customHeight="1" x14ac:dyDescent="0.25">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row>
    <row r="940" spans="1:28" ht="12" customHeight="1" x14ac:dyDescent="0.25">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row>
    <row r="941" spans="1:28" ht="12" customHeight="1" x14ac:dyDescent="0.25">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row>
    <row r="942" spans="1:28" ht="12" customHeight="1" x14ac:dyDescent="0.25">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row>
    <row r="943" spans="1:28" ht="12" customHeight="1" x14ac:dyDescent="0.25">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row>
    <row r="944" spans="1:28" ht="12" customHeight="1" x14ac:dyDescent="0.25">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row>
    <row r="945" spans="1:28" ht="12" customHeight="1" x14ac:dyDescent="0.25">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row>
    <row r="946" spans="1:28" ht="12" customHeight="1" x14ac:dyDescent="0.25">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row>
    <row r="947" spans="1:28" ht="12" customHeight="1" x14ac:dyDescent="0.25">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row>
    <row r="948" spans="1:28" ht="12" customHeight="1" x14ac:dyDescent="0.25">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row>
    <row r="949" spans="1:28" ht="12" customHeight="1" x14ac:dyDescent="0.25">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row>
    <row r="950" spans="1:28" ht="12" customHeight="1" x14ac:dyDescent="0.25">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row>
    <row r="951" spans="1:28" ht="12" customHeight="1" x14ac:dyDescent="0.25">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row>
    <row r="952" spans="1:28" ht="12" customHeight="1" x14ac:dyDescent="0.25">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row>
    <row r="953" spans="1:28" ht="12" customHeight="1" x14ac:dyDescent="0.25">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row>
    <row r="954" spans="1:28" ht="12" customHeight="1" x14ac:dyDescent="0.25">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row>
    <row r="955" spans="1:28" ht="12" customHeight="1" x14ac:dyDescent="0.25">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row>
    <row r="956" spans="1:28" ht="12" customHeight="1" x14ac:dyDescent="0.25">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row>
    <row r="957" spans="1:28" ht="12" customHeight="1" x14ac:dyDescent="0.25">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row>
    <row r="958" spans="1:28" ht="12" customHeight="1" x14ac:dyDescent="0.25">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row>
    <row r="959" spans="1:28" ht="12" customHeight="1" x14ac:dyDescent="0.25">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row>
    <row r="960" spans="1:28" ht="12" customHeight="1" x14ac:dyDescent="0.25">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row>
    <row r="961" spans="1:28" ht="12" customHeight="1" x14ac:dyDescent="0.25">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row>
    <row r="962" spans="1:28" ht="12" customHeight="1" x14ac:dyDescent="0.25">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row>
    <row r="963" spans="1:28" ht="12" customHeight="1" x14ac:dyDescent="0.25">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row>
    <row r="964" spans="1:28" ht="12" customHeight="1" x14ac:dyDescent="0.25">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row>
    <row r="965" spans="1:28" ht="12" customHeight="1" x14ac:dyDescent="0.25">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row>
    <row r="966" spans="1:28" ht="12" customHeight="1" x14ac:dyDescent="0.25">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row>
    <row r="967" spans="1:28" ht="12" customHeight="1" x14ac:dyDescent="0.25">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row>
    <row r="968" spans="1:28" ht="12" customHeight="1" x14ac:dyDescent="0.25">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row>
    <row r="969" spans="1:28" ht="12" customHeight="1" x14ac:dyDescent="0.25">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row>
    <row r="970" spans="1:28" ht="12" customHeight="1" x14ac:dyDescent="0.25">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row>
    <row r="971" spans="1:28" ht="12" customHeight="1" x14ac:dyDescent="0.25">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row>
    <row r="972" spans="1:28" ht="12" customHeight="1" x14ac:dyDescent="0.25">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row>
    <row r="973" spans="1:28" ht="12" customHeight="1" x14ac:dyDescent="0.25">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row>
    <row r="974" spans="1:28" ht="12" customHeight="1" x14ac:dyDescent="0.25">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row>
    <row r="975" spans="1:28" ht="12" customHeight="1" x14ac:dyDescent="0.25">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row>
    <row r="976" spans="1:28" ht="12" customHeight="1" x14ac:dyDescent="0.25">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row>
    <row r="977" spans="1:28" ht="12" customHeight="1" x14ac:dyDescent="0.25">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row>
    <row r="978" spans="1:28" ht="12" customHeight="1" x14ac:dyDescent="0.25">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row>
    <row r="979" spans="1:28" ht="12" customHeight="1" x14ac:dyDescent="0.25">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row>
    <row r="980" spans="1:28" ht="12" customHeight="1" x14ac:dyDescent="0.25">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row>
    <row r="981" spans="1:28" ht="12" customHeight="1" x14ac:dyDescent="0.25">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row>
    <row r="982" spans="1:28" ht="12" customHeight="1" x14ac:dyDescent="0.25">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row>
    <row r="983" spans="1:28" ht="12" customHeight="1" x14ac:dyDescent="0.25">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row>
    <row r="984" spans="1:28" ht="12" customHeight="1" x14ac:dyDescent="0.25">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row>
    <row r="985" spans="1:28" ht="12" customHeight="1" x14ac:dyDescent="0.25">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row>
    <row r="986" spans="1:28" ht="12" customHeight="1" x14ac:dyDescent="0.25">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row>
    <row r="987" spans="1:28" ht="12" customHeight="1" x14ac:dyDescent="0.25">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row>
    <row r="988" spans="1:28" ht="12" customHeight="1" x14ac:dyDescent="0.25">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row>
    <row r="989" spans="1:28" ht="12" customHeight="1" x14ac:dyDescent="0.25">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row>
    <row r="990" spans="1:28" ht="12" customHeight="1" x14ac:dyDescent="0.25">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row>
    <row r="991" spans="1:28" ht="12" customHeight="1" x14ac:dyDescent="0.25">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row>
    <row r="992" spans="1:28" ht="12" customHeight="1" x14ac:dyDescent="0.25">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row>
    <row r="993" spans="1:28" ht="12" customHeight="1" x14ac:dyDescent="0.25">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row>
    <row r="994" spans="1:28" ht="12" customHeight="1" x14ac:dyDescent="0.25">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row>
    <row r="995" spans="1:28" ht="12" customHeight="1" x14ac:dyDescent="0.25">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row>
    <row r="996" spans="1:28" ht="12" customHeight="1" x14ac:dyDescent="0.25">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row>
    <row r="997" spans="1:28" ht="12" customHeight="1" x14ac:dyDescent="0.25">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row>
    <row r="998" spans="1:28" ht="12" customHeight="1" x14ac:dyDescent="0.25">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row>
    <row r="999" spans="1:28" ht="12" customHeight="1" x14ac:dyDescent="0.25">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row>
    <row r="1000" spans="1:28" ht="12" customHeight="1" x14ac:dyDescent="0.25">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row>
  </sheetData>
  <mergeCells count="6">
    <mergeCell ref="B24:B27"/>
    <mergeCell ref="B1:J1"/>
    <mergeCell ref="B2:J2"/>
    <mergeCell ref="B6:B9"/>
    <mergeCell ref="B12:B15"/>
    <mergeCell ref="B18:B21"/>
  </mergeCells>
  <printOptions gridLines="1"/>
  <pageMargins left="0.7" right="0.7" top="0.75" bottom="0.75" header="0" footer="0"/>
  <pageSetup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view="pageBreakPreview" topLeftCell="D1" zoomScale="60" zoomScaleNormal="100" workbookViewId="0">
      <pane ySplit="4" topLeftCell="A5" activePane="bottomLeft" state="frozen"/>
      <selection pane="bottomLeft" activeCell="B6" sqref="B6"/>
    </sheetView>
  </sheetViews>
  <sheetFormatPr defaultColWidth="14.42578125" defaultRowHeight="15" customHeight="1" x14ac:dyDescent="0.25"/>
  <cols>
    <col min="1" max="2" width="3.28515625" customWidth="1"/>
    <col min="3" max="6" width="11.7109375" customWidth="1"/>
    <col min="7" max="8" width="13.7109375" customWidth="1"/>
    <col min="9" max="10" width="10.140625" customWidth="1"/>
    <col min="11" max="11" width="2.7109375" customWidth="1"/>
    <col min="12" max="26" width="8.7109375" customWidth="1"/>
  </cols>
  <sheetData>
    <row r="1" spans="1:26" ht="12" customHeight="1" x14ac:dyDescent="0.25">
      <c r="A1" s="114"/>
      <c r="B1" s="299" t="s">
        <v>459</v>
      </c>
      <c r="C1" s="300"/>
      <c r="D1" s="300"/>
      <c r="E1" s="300"/>
      <c r="F1" s="300"/>
      <c r="G1" s="300"/>
      <c r="H1" s="300"/>
      <c r="I1" s="300"/>
      <c r="J1" s="300"/>
      <c r="K1" s="114"/>
      <c r="L1" s="114"/>
      <c r="M1" s="114"/>
      <c r="N1" s="114"/>
      <c r="O1" s="114"/>
      <c r="P1" s="114"/>
      <c r="Q1" s="114"/>
      <c r="R1" s="114"/>
      <c r="S1" s="114"/>
      <c r="T1" s="114"/>
      <c r="U1" s="114"/>
      <c r="V1" s="114"/>
      <c r="W1" s="114"/>
      <c r="X1" s="114"/>
      <c r="Y1" s="114"/>
      <c r="Z1" s="114"/>
    </row>
    <row r="2" spans="1:26" ht="12" customHeight="1" x14ac:dyDescent="0.25">
      <c r="A2" s="114"/>
      <c r="B2" s="323" t="s">
        <v>460</v>
      </c>
      <c r="C2" s="302"/>
      <c r="D2" s="302"/>
      <c r="E2" s="302"/>
      <c r="F2" s="302"/>
      <c r="G2" s="302"/>
      <c r="H2" s="302"/>
      <c r="I2" s="302"/>
      <c r="J2" s="302"/>
      <c r="K2" s="114"/>
      <c r="L2" s="114"/>
      <c r="M2" s="114"/>
      <c r="N2" s="114"/>
      <c r="O2" s="114"/>
      <c r="P2" s="114"/>
      <c r="Q2" s="114"/>
      <c r="R2" s="114"/>
      <c r="S2" s="114"/>
      <c r="T2" s="114"/>
      <c r="U2" s="114"/>
      <c r="V2" s="114"/>
      <c r="W2" s="114"/>
      <c r="X2" s="114"/>
      <c r="Y2" s="114"/>
      <c r="Z2" s="114"/>
    </row>
    <row r="3" spans="1:26" ht="12" customHeight="1" x14ac:dyDescent="0.25">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114"/>
    </row>
    <row r="4" spans="1:26" ht="23.25" customHeight="1" x14ac:dyDescent="0.25">
      <c r="A4" s="114"/>
      <c r="B4" s="172"/>
      <c r="C4" s="173"/>
      <c r="D4" s="174" t="s">
        <v>461</v>
      </c>
      <c r="E4" s="174"/>
      <c r="F4" s="174"/>
      <c r="G4" s="175"/>
      <c r="H4" s="175"/>
      <c r="I4" s="174"/>
      <c r="J4" s="176"/>
      <c r="K4" s="114"/>
      <c r="L4" s="114"/>
      <c r="M4" s="114"/>
      <c r="N4" s="114"/>
      <c r="O4" s="114"/>
      <c r="P4" s="114"/>
      <c r="Q4" s="114"/>
      <c r="R4" s="114"/>
      <c r="S4" s="114"/>
      <c r="T4" s="114"/>
      <c r="U4" s="114"/>
      <c r="V4" s="114"/>
      <c r="W4" s="114"/>
      <c r="X4" s="114"/>
      <c r="Y4" s="114"/>
      <c r="Z4" s="114"/>
    </row>
    <row r="5" spans="1:26" ht="12" customHeight="1" x14ac:dyDescent="0.25">
      <c r="A5" s="114"/>
      <c r="B5" s="144"/>
      <c r="C5" s="143"/>
      <c r="D5" s="143"/>
      <c r="E5" s="143"/>
      <c r="F5" s="143"/>
      <c r="G5" s="143"/>
      <c r="H5" s="143"/>
      <c r="I5" s="143"/>
      <c r="J5" s="177"/>
      <c r="K5" s="114"/>
      <c r="L5" s="114"/>
      <c r="M5" s="114"/>
      <c r="N5" s="114"/>
      <c r="O5" s="114"/>
      <c r="P5" s="114"/>
      <c r="Q5" s="114"/>
      <c r="R5" s="114"/>
      <c r="S5" s="114"/>
      <c r="T5" s="114"/>
      <c r="U5" s="114"/>
      <c r="V5" s="114"/>
      <c r="W5" s="114"/>
      <c r="X5" s="114"/>
      <c r="Y5" s="114"/>
      <c r="Z5" s="114"/>
    </row>
    <row r="6" spans="1:26" ht="12" customHeight="1" x14ac:dyDescent="0.25">
      <c r="A6" s="114"/>
      <c r="B6" s="144"/>
      <c r="C6" s="178" t="s">
        <v>462</v>
      </c>
      <c r="D6" s="143"/>
      <c r="E6" s="143"/>
      <c r="F6" s="143"/>
      <c r="G6" s="143"/>
      <c r="H6" s="143"/>
      <c r="I6" s="143"/>
      <c r="J6" s="177"/>
      <c r="K6" s="114"/>
      <c r="L6" s="114"/>
      <c r="M6" s="114"/>
      <c r="N6" s="114"/>
      <c r="O6" s="114"/>
      <c r="P6" s="114"/>
      <c r="Q6" s="114"/>
      <c r="R6" s="114"/>
      <c r="S6" s="114"/>
      <c r="T6" s="114"/>
      <c r="U6" s="114"/>
      <c r="V6" s="114"/>
      <c r="W6" s="114"/>
      <c r="X6" s="114"/>
      <c r="Y6" s="114"/>
      <c r="Z6" s="114"/>
    </row>
    <row r="7" spans="1:26" ht="12" customHeight="1" x14ac:dyDescent="0.25">
      <c r="A7" s="114"/>
      <c r="B7" s="144"/>
      <c r="C7" s="143"/>
      <c r="D7" s="143"/>
      <c r="E7" s="143"/>
      <c r="F7" s="143"/>
      <c r="G7" s="143"/>
      <c r="H7" s="143"/>
      <c r="I7" s="143"/>
      <c r="J7" s="177"/>
      <c r="K7" s="114"/>
      <c r="L7" s="114"/>
      <c r="M7" s="114"/>
      <c r="N7" s="114"/>
      <c r="O7" s="114"/>
      <c r="P7" s="114"/>
      <c r="Q7" s="114"/>
      <c r="R7" s="114"/>
      <c r="S7" s="114"/>
      <c r="T7" s="114"/>
      <c r="U7" s="114"/>
      <c r="V7" s="114"/>
      <c r="W7" s="114"/>
      <c r="X7" s="114"/>
      <c r="Y7" s="114"/>
      <c r="Z7" s="114"/>
    </row>
    <row r="8" spans="1:26" ht="19.5" customHeight="1" x14ac:dyDescent="0.25">
      <c r="A8" s="114"/>
      <c r="B8" s="144"/>
      <c r="C8" s="403" t="s">
        <v>463</v>
      </c>
      <c r="D8" s="334"/>
      <c r="E8" s="334"/>
      <c r="F8" s="404"/>
      <c r="G8" s="179">
        <v>0</v>
      </c>
      <c r="H8" s="180"/>
      <c r="I8" s="143"/>
      <c r="J8" s="177"/>
      <c r="K8" s="114"/>
      <c r="L8" s="114"/>
      <c r="M8" s="114"/>
      <c r="N8" s="114"/>
      <c r="O8" s="114"/>
      <c r="P8" s="114"/>
      <c r="Q8" s="114"/>
      <c r="R8" s="114"/>
      <c r="S8" s="114"/>
      <c r="T8" s="114"/>
      <c r="U8" s="114"/>
      <c r="V8" s="114"/>
      <c r="W8" s="114"/>
      <c r="X8" s="114"/>
      <c r="Y8" s="114"/>
      <c r="Z8" s="114"/>
    </row>
    <row r="9" spans="1:26" ht="19.5" customHeight="1" x14ac:dyDescent="0.25">
      <c r="A9" s="114"/>
      <c r="B9" s="144"/>
      <c r="C9" s="403" t="s">
        <v>464</v>
      </c>
      <c r="D9" s="334"/>
      <c r="E9" s="334"/>
      <c r="F9" s="404"/>
      <c r="G9" s="179">
        <v>0</v>
      </c>
      <c r="H9" s="180"/>
      <c r="I9" s="143"/>
      <c r="J9" s="177"/>
      <c r="K9" s="114"/>
      <c r="L9" s="114"/>
      <c r="M9" s="114"/>
      <c r="N9" s="114"/>
      <c r="O9" s="114"/>
      <c r="P9" s="114"/>
      <c r="Q9" s="114"/>
      <c r="R9" s="114"/>
      <c r="S9" s="114"/>
      <c r="T9" s="114"/>
      <c r="U9" s="114"/>
      <c r="V9" s="114"/>
      <c r="W9" s="114"/>
      <c r="X9" s="114"/>
      <c r="Y9" s="114"/>
      <c r="Z9" s="114"/>
    </row>
    <row r="10" spans="1:26" ht="19.5" customHeight="1" x14ac:dyDescent="0.25">
      <c r="A10" s="114"/>
      <c r="B10" s="144"/>
      <c r="C10" s="403" t="s">
        <v>465</v>
      </c>
      <c r="D10" s="334"/>
      <c r="E10" s="334"/>
      <c r="F10" s="404"/>
      <c r="G10" s="179">
        <v>0</v>
      </c>
      <c r="H10" s="180"/>
      <c r="I10" s="143"/>
      <c r="J10" s="177"/>
      <c r="K10" s="114"/>
      <c r="L10" s="114"/>
      <c r="M10" s="114"/>
      <c r="N10" s="114"/>
      <c r="O10" s="114"/>
      <c r="P10" s="114"/>
      <c r="Q10" s="114"/>
      <c r="R10" s="114"/>
      <c r="S10" s="114"/>
      <c r="T10" s="114"/>
      <c r="U10" s="114"/>
      <c r="V10" s="114"/>
      <c r="W10" s="114"/>
      <c r="X10" s="114"/>
      <c r="Y10" s="114"/>
      <c r="Z10" s="114"/>
    </row>
    <row r="11" spans="1:26" ht="19.5" customHeight="1" x14ac:dyDescent="0.25">
      <c r="A11" s="114"/>
      <c r="B11" s="144"/>
      <c r="C11" s="403" t="s">
        <v>466</v>
      </c>
      <c r="D11" s="334"/>
      <c r="E11" s="334"/>
      <c r="F11" s="404"/>
      <c r="G11" s="179">
        <v>0</v>
      </c>
      <c r="H11" s="180"/>
      <c r="I11" s="143"/>
      <c r="J11" s="177"/>
      <c r="K11" s="114"/>
      <c r="L11" s="114"/>
      <c r="M11" s="114"/>
      <c r="N11" s="114"/>
      <c r="O11" s="114"/>
      <c r="P11" s="114"/>
      <c r="Q11" s="114"/>
      <c r="R11" s="114"/>
      <c r="S11" s="114"/>
      <c r="T11" s="114"/>
      <c r="U11" s="114"/>
      <c r="V11" s="114"/>
      <c r="W11" s="114"/>
      <c r="X11" s="114"/>
      <c r="Y11" s="114"/>
      <c r="Z11" s="114"/>
    </row>
    <row r="12" spans="1:26" ht="19.5" customHeight="1" x14ac:dyDescent="0.25">
      <c r="A12" s="114"/>
      <c r="B12" s="144"/>
      <c r="C12" s="403" t="s">
        <v>467</v>
      </c>
      <c r="D12" s="334"/>
      <c r="E12" s="334"/>
      <c r="F12" s="404"/>
      <c r="G12" s="181">
        <v>0</v>
      </c>
      <c r="H12" s="180">
        <v>0</v>
      </c>
      <c r="I12" s="143" t="s">
        <v>468</v>
      </c>
      <c r="J12" s="177"/>
      <c r="K12" s="114"/>
      <c r="L12" s="114"/>
      <c r="M12" s="114"/>
      <c r="N12" s="114"/>
      <c r="O12" s="114"/>
      <c r="P12" s="114"/>
      <c r="Q12" s="114"/>
      <c r="R12" s="114"/>
      <c r="S12" s="114"/>
      <c r="T12" s="114"/>
      <c r="U12" s="114"/>
      <c r="V12" s="114"/>
      <c r="W12" s="114"/>
      <c r="X12" s="114"/>
      <c r="Y12" s="114"/>
      <c r="Z12" s="114"/>
    </row>
    <row r="13" spans="1:26" ht="19.5" customHeight="1" x14ac:dyDescent="0.25">
      <c r="A13" s="114"/>
      <c r="B13" s="144"/>
      <c r="C13" s="403" t="s">
        <v>469</v>
      </c>
      <c r="D13" s="334"/>
      <c r="E13" s="334"/>
      <c r="F13" s="404"/>
      <c r="G13" s="179">
        <v>0</v>
      </c>
      <c r="H13" s="180"/>
      <c r="I13" s="143"/>
      <c r="J13" s="177"/>
      <c r="K13" s="114"/>
      <c r="L13" s="114"/>
      <c r="M13" s="114"/>
      <c r="N13" s="114"/>
      <c r="O13" s="114"/>
      <c r="P13" s="114"/>
      <c r="Q13" s="114"/>
      <c r="R13" s="114"/>
      <c r="S13" s="114"/>
      <c r="T13" s="114"/>
      <c r="U13" s="114"/>
      <c r="V13" s="114"/>
      <c r="W13" s="114"/>
      <c r="X13" s="114"/>
      <c r="Y13" s="114"/>
      <c r="Z13" s="114"/>
    </row>
    <row r="14" spans="1:26" ht="19.5" customHeight="1" x14ac:dyDescent="0.25">
      <c r="A14" s="114"/>
      <c r="B14" s="144"/>
      <c r="C14" s="143"/>
      <c r="D14" s="143"/>
      <c r="E14" s="143"/>
      <c r="F14" s="143"/>
      <c r="G14" s="143"/>
      <c r="H14" s="143"/>
      <c r="I14" s="143"/>
      <c r="J14" s="177"/>
      <c r="K14" s="114"/>
      <c r="L14" s="114"/>
      <c r="M14" s="114"/>
      <c r="N14" s="114"/>
      <c r="O14" s="114"/>
      <c r="P14" s="114"/>
      <c r="Q14" s="114"/>
      <c r="R14" s="114"/>
      <c r="S14" s="114"/>
      <c r="T14" s="114"/>
      <c r="U14" s="114"/>
      <c r="V14" s="114"/>
      <c r="W14" s="114"/>
      <c r="X14" s="114"/>
      <c r="Y14" s="114"/>
      <c r="Z14" s="114"/>
    </row>
    <row r="15" spans="1:26" ht="19.5" customHeight="1" x14ac:dyDescent="0.25">
      <c r="A15" s="114"/>
      <c r="B15" s="144"/>
      <c r="C15" s="178" t="s">
        <v>470</v>
      </c>
      <c r="D15" s="143"/>
      <c r="E15" s="143"/>
      <c r="F15" s="143"/>
      <c r="G15" s="143"/>
      <c r="H15" s="143"/>
      <c r="I15" s="143"/>
      <c r="J15" s="177"/>
      <c r="K15" s="114"/>
      <c r="L15" s="114"/>
      <c r="M15" s="114"/>
      <c r="N15" s="114"/>
      <c r="O15" s="114"/>
      <c r="P15" s="114"/>
      <c r="Q15" s="114"/>
      <c r="R15" s="114"/>
      <c r="S15" s="114"/>
      <c r="T15" s="114"/>
      <c r="U15" s="114"/>
      <c r="V15" s="114"/>
      <c r="W15" s="114"/>
      <c r="X15" s="114"/>
      <c r="Y15" s="114"/>
      <c r="Z15" s="114"/>
    </row>
    <row r="16" spans="1:26" ht="19.5" customHeight="1" x14ac:dyDescent="0.25">
      <c r="A16" s="114"/>
      <c r="B16" s="144"/>
      <c r="C16" s="178"/>
      <c r="D16" s="143"/>
      <c r="E16" s="143"/>
      <c r="F16" s="143"/>
      <c r="G16" s="143"/>
      <c r="H16" s="143"/>
      <c r="I16" s="143"/>
      <c r="J16" s="177"/>
      <c r="K16" s="114"/>
      <c r="L16" s="114"/>
      <c r="M16" s="114"/>
      <c r="N16" s="114"/>
      <c r="O16" s="114"/>
      <c r="P16" s="114"/>
      <c r="Q16" s="114"/>
      <c r="R16" s="114"/>
      <c r="S16" s="114"/>
      <c r="T16" s="114"/>
      <c r="U16" s="114"/>
      <c r="V16" s="114"/>
      <c r="W16" s="114"/>
      <c r="X16" s="114"/>
      <c r="Y16" s="114"/>
      <c r="Z16" s="114"/>
    </row>
    <row r="17" spans="1:26" ht="19.5" customHeight="1" x14ac:dyDescent="0.25">
      <c r="A17" s="114"/>
      <c r="B17" s="144"/>
      <c r="C17" s="143"/>
      <c r="D17" s="403" t="s">
        <v>471</v>
      </c>
      <c r="E17" s="334"/>
      <c r="F17" s="357"/>
      <c r="G17" s="181">
        <v>0</v>
      </c>
      <c r="H17" s="180">
        <v>0</v>
      </c>
      <c r="I17" s="143" t="s">
        <v>468</v>
      </c>
      <c r="J17" s="182"/>
      <c r="K17" s="114"/>
      <c r="L17" s="114"/>
      <c r="M17" s="114"/>
      <c r="N17" s="114"/>
      <c r="O17" s="114"/>
      <c r="P17" s="114"/>
      <c r="Q17" s="114"/>
      <c r="R17" s="114"/>
      <c r="S17" s="114"/>
      <c r="T17" s="114"/>
      <c r="U17" s="114"/>
      <c r="V17" s="114"/>
      <c r="W17" s="114"/>
      <c r="X17" s="114"/>
      <c r="Y17" s="114"/>
      <c r="Z17" s="114"/>
    </row>
    <row r="18" spans="1:26" ht="19.5" customHeight="1" x14ac:dyDescent="0.25">
      <c r="A18" s="114"/>
      <c r="B18" s="144"/>
      <c r="C18" s="143"/>
      <c r="D18" s="403" t="s">
        <v>472</v>
      </c>
      <c r="E18" s="334"/>
      <c r="F18" s="357"/>
      <c r="G18" s="179">
        <v>0</v>
      </c>
      <c r="H18" s="180"/>
      <c r="I18" s="143"/>
      <c r="J18" s="182"/>
      <c r="K18" s="114"/>
      <c r="L18" s="114"/>
      <c r="M18" s="114"/>
      <c r="N18" s="114"/>
      <c r="O18" s="114"/>
      <c r="P18" s="114"/>
      <c r="Q18" s="114"/>
      <c r="R18" s="114"/>
      <c r="S18" s="114"/>
      <c r="T18" s="114"/>
      <c r="U18" s="114"/>
      <c r="V18" s="114"/>
      <c r="W18" s="114"/>
      <c r="X18" s="114"/>
      <c r="Y18" s="114"/>
      <c r="Z18" s="114"/>
    </row>
    <row r="19" spans="1:26" ht="19.5" customHeight="1" x14ac:dyDescent="0.25">
      <c r="A19" s="114"/>
      <c r="B19" s="144"/>
      <c r="C19" s="143"/>
      <c r="D19" s="159"/>
      <c r="E19" s="183" t="s">
        <v>473</v>
      </c>
      <c r="F19" s="165"/>
      <c r="G19" s="184"/>
      <c r="H19" s="184"/>
      <c r="I19" s="114"/>
      <c r="J19" s="182"/>
      <c r="K19" s="114"/>
      <c r="L19" s="114"/>
      <c r="M19" s="114"/>
      <c r="N19" s="114"/>
      <c r="O19" s="114"/>
      <c r="P19" s="114"/>
      <c r="Q19" s="114"/>
      <c r="R19" s="114"/>
      <c r="S19" s="114"/>
      <c r="T19" s="114"/>
      <c r="U19" s="114"/>
      <c r="V19" s="114"/>
      <c r="W19" s="114"/>
      <c r="X19" s="114"/>
      <c r="Y19" s="114"/>
      <c r="Z19" s="114"/>
    </row>
    <row r="20" spans="1:26" ht="19.5" customHeight="1" x14ac:dyDescent="0.25">
      <c r="A20" s="114"/>
      <c r="B20" s="144"/>
      <c r="C20" s="143"/>
      <c r="D20" s="403" t="s">
        <v>474</v>
      </c>
      <c r="E20" s="334"/>
      <c r="F20" s="357"/>
      <c r="G20" s="179">
        <v>0</v>
      </c>
      <c r="H20" s="185"/>
      <c r="I20" s="143"/>
      <c r="J20" s="177"/>
      <c r="K20" s="114"/>
      <c r="L20" s="114"/>
      <c r="M20" s="114"/>
      <c r="N20" s="114"/>
      <c r="O20" s="114"/>
      <c r="P20" s="114"/>
      <c r="Q20" s="114"/>
      <c r="R20" s="114"/>
      <c r="S20" s="114"/>
      <c r="T20" s="114"/>
      <c r="U20" s="114"/>
      <c r="V20" s="114"/>
      <c r="W20" s="114"/>
      <c r="X20" s="114"/>
      <c r="Y20" s="114"/>
      <c r="Z20" s="114"/>
    </row>
    <row r="21" spans="1:26" ht="19.5" customHeight="1" x14ac:dyDescent="0.25">
      <c r="A21" s="114"/>
      <c r="B21" s="186"/>
      <c r="C21" s="187"/>
      <c r="D21" s="188"/>
      <c r="E21" s="188"/>
      <c r="F21" s="188"/>
      <c r="G21" s="188"/>
      <c r="H21" s="189"/>
      <c r="I21" s="187"/>
      <c r="J21" s="190"/>
      <c r="K21" s="114"/>
      <c r="L21" s="114"/>
      <c r="M21" s="114"/>
      <c r="N21" s="114"/>
      <c r="O21" s="114"/>
      <c r="P21" s="114"/>
      <c r="Q21" s="114"/>
      <c r="R21" s="114"/>
      <c r="S21" s="114"/>
      <c r="T21" s="114"/>
      <c r="U21" s="114"/>
      <c r="V21" s="114"/>
      <c r="W21" s="114"/>
      <c r="X21" s="114"/>
      <c r="Y21" s="114"/>
      <c r="Z21" s="114"/>
    </row>
    <row r="22" spans="1:26" ht="12" customHeight="1" x14ac:dyDescent="0.25">
      <c r="A22" s="114"/>
      <c r="B22" s="143"/>
      <c r="C22" s="143"/>
      <c r="D22" s="143"/>
      <c r="E22" s="143"/>
      <c r="F22" s="143"/>
      <c r="G22" s="143"/>
      <c r="H22" s="143"/>
      <c r="I22" s="143"/>
      <c r="J22" s="165" t="s">
        <v>458</v>
      </c>
      <c r="K22" s="114"/>
      <c r="L22" s="114"/>
      <c r="M22" s="114"/>
      <c r="N22" s="114"/>
      <c r="O22" s="114"/>
      <c r="P22" s="114"/>
      <c r="Q22" s="114"/>
      <c r="R22" s="114"/>
      <c r="S22" s="114"/>
      <c r="T22" s="114"/>
      <c r="U22" s="114"/>
      <c r="V22" s="114"/>
      <c r="W22" s="114"/>
      <c r="X22" s="114"/>
      <c r="Y22" s="114"/>
      <c r="Z22" s="114"/>
    </row>
    <row r="23" spans="1:26" ht="12" customHeight="1" x14ac:dyDescent="0.25">
      <c r="A23" s="114"/>
      <c r="B23" s="114"/>
      <c r="C23" s="114"/>
      <c r="D23" s="114"/>
      <c r="E23" s="114"/>
      <c r="F23" s="114"/>
      <c r="G23" s="114"/>
      <c r="H23" s="114"/>
      <c r="I23" s="114"/>
      <c r="J23" s="159"/>
      <c r="K23" s="114"/>
      <c r="L23" s="114"/>
      <c r="M23" s="114"/>
      <c r="N23" s="114"/>
      <c r="O23" s="114"/>
      <c r="P23" s="114"/>
      <c r="Q23" s="114"/>
      <c r="R23" s="114"/>
      <c r="S23" s="114"/>
      <c r="T23" s="114"/>
      <c r="U23" s="114"/>
      <c r="V23" s="114"/>
      <c r="W23" s="114"/>
      <c r="X23" s="114"/>
      <c r="Y23" s="114"/>
      <c r="Z23" s="114"/>
    </row>
    <row r="24" spans="1:26" ht="12" customHeight="1" x14ac:dyDescent="0.25">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row>
    <row r="25" spans="1:26" ht="12" customHeight="1" x14ac:dyDescent="0.25">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row>
    <row r="26" spans="1:26" ht="12" customHeight="1" x14ac:dyDescent="0.25">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row>
    <row r="27" spans="1:26" ht="12" customHeight="1" x14ac:dyDescent="0.25">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row>
    <row r="28" spans="1:26" ht="12" customHeight="1" x14ac:dyDescent="0.25">
      <c r="A28" s="114"/>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row>
    <row r="29" spans="1:26" ht="12" customHeight="1" x14ac:dyDescent="0.25">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row>
    <row r="30" spans="1:26" ht="12" customHeight="1" x14ac:dyDescent="0.25">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row>
    <row r="31" spans="1:26" ht="12" customHeight="1" x14ac:dyDescent="0.25">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row>
    <row r="32" spans="1:26" ht="12" customHeight="1" x14ac:dyDescent="0.25">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row>
    <row r="33" spans="1:26" ht="12" customHeight="1" x14ac:dyDescent="0.25">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row>
    <row r="34" spans="1:26" ht="12" customHeight="1" x14ac:dyDescent="0.25">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row>
    <row r="35" spans="1:26" ht="12" customHeight="1" x14ac:dyDescent="0.25">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row>
    <row r="36" spans="1:26" ht="12" customHeight="1" x14ac:dyDescent="0.25">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row>
    <row r="37" spans="1:26" ht="12" customHeight="1" x14ac:dyDescent="0.25">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row>
    <row r="38" spans="1:26" ht="12" customHeight="1" x14ac:dyDescent="0.25">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row>
    <row r="39" spans="1:26" ht="12" customHeight="1" x14ac:dyDescent="0.25">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row>
    <row r="40" spans="1:26" ht="12" customHeight="1" x14ac:dyDescent="0.25">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row>
    <row r="41" spans="1:26" ht="12" customHeight="1" x14ac:dyDescent="0.25">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row>
    <row r="42" spans="1:26" ht="12" customHeight="1" x14ac:dyDescent="0.25">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row r="43" spans="1:26" ht="12" customHeight="1" x14ac:dyDescent="0.25">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row>
    <row r="44" spans="1:26" ht="12" customHeight="1" x14ac:dyDescent="0.25">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row>
    <row r="45" spans="1:26" ht="12" customHeight="1" x14ac:dyDescent="0.25">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row>
    <row r="46" spans="1:26" ht="12" customHeight="1" x14ac:dyDescent="0.25">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row>
    <row r="47" spans="1:26" ht="12" customHeight="1" x14ac:dyDescent="0.25">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row>
    <row r="48" spans="1:26" ht="12" customHeight="1" x14ac:dyDescent="0.25">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row>
    <row r="49" spans="1:26" ht="12" customHeight="1" x14ac:dyDescent="0.25">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row>
    <row r="50" spans="1:26" ht="12" customHeight="1" x14ac:dyDescent="0.25">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row>
    <row r="51" spans="1:26" ht="12" customHeight="1" x14ac:dyDescent="0.25">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row>
    <row r="52" spans="1:26" ht="12" customHeight="1" x14ac:dyDescent="0.25">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row>
    <row r="53" spans="1:26" ht="12" customHeight="1" x14ac:dyDescent="0.25">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row>
    <row r="54" spans="1:26" ht="12" customHeight="1" x14ac:dyDescent="0.25">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row>
    <row r="55" spans="1:26" ht="12" customHeight="1" x14ac:dyDescent="0.25">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row>
    <row r="56" spans="1:26" ht="12" customHeight="1" x14ac:dyDescent="0.25">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row>
    <row r="57" spans="1:26" ht="12" customHeight="1" x14ac:dyDescent="0.25">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row>
    <row r="58" spans="1:26" ht="12" customHeight="1" x14ac:dyDescent="0.25">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row>
    <row r="59" spans="1:26" ht="12" customHeight="1" x14ac:dyDescent="0.25">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row>
    <row r="60" spans="1:26" ht="12" customHeight="1" x14ac:dyDescent="0.25">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row>
    <row r="61" spans="1:26" ht="12" customHeight="1" x14ac:dyDescent="0.25">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row>
    <row r="62" spans="1:26" ht="12" customHeight="1" x14ac:dyDescent="0.25">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row>
    <row r="63" spans="1:26" ht="12" customHeight="1" x14ac:dyDescent="0.25">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row>
    <row r="64" spans="1:26" ht="12" customHeight="1" x14ac:dyDescent="0.25">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row>
    <row r="65" spans="1:26" ht="12" customHeight="1" x14ac:dyDescent="0.25">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row>
    <row r="66" spans="1:26" ht="12" customHeight="1" x14ac:dyDescent="0.25">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row>
    <row r="67" spans="1:26" ht="12" customHeight="1" x14ac:dyDescent="0.25">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row>
    <row r="68" spans="1:26" ht="12" customHeight="1" x14ac:dyDescent="0.25">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row>
    <row r="69" spans="1:26" ht="12" customHeight="1" x14ac:dyDescent="0.25">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row>
    <row r="70" spans="1:26" ht="12" customHeight="1" x14ac:dyDescent="0.25">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row>
    <row r="71" spans="1:26" ht="12" customHeight="1" x14ac:dyDescent="0.25">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row>
    <row r="72" spans="1:26" ht="12" customHeight="1" x14ac:dyDescent="0.25">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row>
    <row r="73" spans="1:26" ht="12" customHeight="1" x14ac:dyDescent="0.25">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row>
    <row r="74" spans="1:26" ht="12" customHeight="1" x14ac:dyDescent="0.25">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row>
    <row r="75" spans="1:26" ht="12" customHeight="1" x14ac:dyDescent="0.25">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row>
    <row r="76" spans="1:26" ht="12" customHeight="1" x14ac:dyDescent="0.25">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row>
    <row r="77" spans="1:26" ht="12" customHeight="1" x14ac:dyDescent="0.25">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row>
    <row r="78" spans="1:26" ht="12" customHeight="1" x14ac:dyDescent="0.25">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row>
    <row r="79" spans="1:26" ht="12" customHeight="1" x14ac:dyDescent="0.25">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row>
    <row r="80" spans="1:26" ht="12" customHeight="1" x14ac:dyDescent="0.25">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row>
    <row r="81" spans="1:26" ht="12" customHeight="1" x14ac:dyDescent="0.25">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row>
    <row r="82" spans="1:26" ht="12" customHeight="1" x14ac:dyDescent="0.25">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row>
    <row r="83" spans="1:26" ht="12" customHeight="1" x14ac:dyDescent="0.25">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row>
    <row r="84" spans="1:26" ht="12" customHeight="1" x14ac:dyDescent="0.25">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row>
    <row r="85" spans="1:26" ht="12" customHeight="1" x14ac:dyDescent="0.25">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row>
    <row r="86" spans="1:26" ht="12" customHeight="1" x14ac:dyDescent="0.25">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row>
    <row r="87" spans="1:26" ht="12" customHeight="1" x14ac:dyDescent="0.25">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row>
    <row r="88" spans="1:26" ht="12" customHeight="1" x14ac:dyDescent="0.25">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row>
    <row r="89" spans="1:26" ht="12" customHeight="1" x14ac:dyDescent="0.25">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row>
    <row r="90" spans="1:26" ht="12" customHeight="1" x14ac:dyDescent="0.25">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row>
    <row r="91" spans="1:26" ht="12" customHeight="1" x14ac:dyDescent="0.25">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row>
    <row r="92" spans="1:26" ht="12" customHeight="1" x14ac:dyDescent="0.25">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row>
    <row r="93" spans="1:26" ht="12" customHeight="1" x14ac:dyDescent="0.25">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row>
    <row r="94" spans="1:26" ht="12" customHeight="1" x14ac:dyDescent="0.25">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row>
    <row r="95" spans="1:26" ht="12" customHeight="1" x14ac:dyDescent="0.25">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row>
    <row r="96" spans="1:26" ht="12" customHeight="1" x14ac:dyDescent="0.25">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row>
    <row r="97" spans="1:26" ht="12" customHeight="1" x14ac:dyDescent="0.25">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row>
    <row r="98" spans="1:26" ht="12" customHeight="1" x14ac:dyDescent="0.25">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row>
    <row r="99" spans="1:26" ht="12" customHeight="1" x14ac:dyDescent="0.25">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row>
    <row r="100" spans="1:26" ht="12" customHeight="1" x14ac:dyDescent="0.25">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spans="1:26" ht="12" customHeight="1" x14ac:dyDescent="0.25">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spans="1:26" ht="12" customHeight="1" x14ac:dyDescent="0.25">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spans="1:26" ht="12" customHeight="1" x14ac:dyDescent="0.25">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spans="1:26" ht="12" customHeight="1" x14ac:dyDescent="0.25">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spans="1:26" ht="12" customHeight="1" x14ac:dyDescent="0.25">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spans="1:26" ht="12" customHeight="1" x14ac:dyDescent="0.25">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spans="1:26" ht="12" customHeight="1" x14ac:dyDescent="0.25">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spans="1:26" ht="12" customHeight="1" x14ac:dyDescent="0.25">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spans="1:26" ht="12" customHeight="1" x14ac:dyDescent="0.25">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spans="1:26" ht="12" customHeight="1" x14ac:dyDescent="0.25">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spans="1:26" ht="12" customHeight="1" x14ac:dyDescent="0.25">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spans="1:26" ht="12" customHeight="1" x14ac:dyDescent="0.25">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spans="1:26" ht="12" customHeight="1" x14ac:dyDescent="0.25">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spans="1:26" ht="12" customHeight="1" x14ac:dyDescent="0.25">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spans="1:26" ht="12" customHeight="1" x14ac:dyDescent="0.25">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spans="1:26" ht="12" customHeight="1" x14ac:dyDescent="0.25">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spans="1:26" ht="12" customHeight="1" x14ac:dyDescent="0.25">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spans="1:26" ht="12" customHeight="1" x14ac:dyDescent="0.25">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spans="1:26" ht="12" customHeight="1" x14ac:dyDescent="0.25">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spans="1:26" ht="12" customHeight="1" x14ac:dyDescent="0.25">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spans="1:26" ht="12" customHeight="1" x14ac:dyDescent="0.25">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spans="1:26" ht="12" customHeight="1" x14ac:dyDescent="0.25">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spans="1:26" ht="12" customHeight="1" x14ac:dyDescent="0.25">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spans="1:26" ht="12" customHeight="1" x14ac:dyDescent="0.25">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spans="1:26" ht="12" customHeight="1" x14ac:dyDescent="0.25">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spans="1:26" ht="12" customHeight="1" x14ac:dyDescent="0.25">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spans="1:26" ht="12" customHeight="1" x14ac:dyDescent="0.25">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spans="1:26" ht="12" customHeight="1" x14ac:dyDescent="0.25">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spans="1:26" ht="12" customHeight="1" x14ac:dyDescent="0.25">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spans="1:26" ht="12" customHeight="1" x14ac:dyDescent="0.25">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spans="1:26" ht="12" customHeight="1" x14ac:dyDescent="0.25">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spans="1:26" ht="12" customHeight="1" x14ac:dyDescent="0.25">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spans="1:26" ht="12" customHeight="1" x14ac:dyDescent="0.25">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spans="1:26" ht="12" customHeight="1" x14ac:dyDescent="0.25">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spans="1:26" ht="12" customHeight="1" x14ac:dyDescent="0.25">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spans="1:26" ht="12" customHeight="1" x14ac:dyDescent="0.25">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spans="1:26" ht="12" customHeight="1" x14ac:dyDescent="0.25">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spans="1:26" ht="12" customHeight="1" x14ac:dyDescent="0.25">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spans="1:26" ht="12" customHeight="1" x14ac:dyDescent="0.25">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spans="1:26" ht="12" customHeight="1" x14ac:dyDescent="0.25">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spans="1:26" ht="12" customHeight="1" x14ac:dyDescent="0.25">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spans="1:26" ht="12" customHeight="1" x14ac:dyDescent="0.25">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spans="1:26" ht="12" customHeight="1" x14ac:dyDescent="0.25">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spans="1:26" ht="12" customHeight="1" x14ac:dyDescent="0.25">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spans="1:26" ht="12" customHeight="1" x14ac:dyDescent="0.25">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spans="1:26" ht="12" customHeight="1" x14ac:dyDescent="0.25">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spans="1:26" ht="12" customHeight="1" x14ac:dyDescent="0.25">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spans="1:26" ht="12" customHeight="1" x14ac:dyDescent="0.25">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spans="1:26" ht="12" customHeight="1" x14ac:dyDescent="0.25">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spans="1:26" ht="12" customHeight="1" x14ac:dyDescent="0.25">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spans="1:26" ht="12" customHeight="1" x14ac:dyDescent="0.25">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spans="1:26" ht="12" customHeight="1" x14ac:dyDescent="0.25">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spans="1:26" ht="12" customHeight="1" x14ac:dyDescent="0.25">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spans="1:26" ht="12" customHeight="1" x14ac:dyDescent="0.25">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spans="1:26" ht="12" customHeight="1" x14ac:dyDescent="0.25">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26" ht="12" customHeight="1" x14ac:dyDescent="0.25">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26" ht="12" customHeight="1" x14ac:dyDescent="0.25">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26" ht="12" customHeight="1" x14ac:dyDescent="0.25">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26" ht="12" customHeight="1" x14ac:dyDescent="0.25">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spans="1:26" ht="12" customHeight="1" x14ac:dyDescent="0.25">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spans="1:26" ht="12" customHeight="1" x14ac:dyDescent="0.25">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spans="1:26" ht="12" customHeight="1" x14ac:dyDescent="0.25">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spans="1:26" ht="12" customHeight="1" x14ac:dyDescent="0.25">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spans="1:26" ht="12" customHeight="1" x14ac:dyDescent="0.25">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spans="1:26" ht="12" customHeight="1" x14ac:dyDescent="0.25">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spans="1:26" ht="12" customHeight="1" x14ac:dyDescent="0.25">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spans="1:26" ht="12" customHeight="1" x14ac:dyDescent="0.25">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spans="1:26" ht="12" customHeight="1" x14ac:dyDescent="0.25">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spans="1:26" ht="12" customHeight="1" x14ac:dyDescent="0.25">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6" ht="12" customHeight="1" x14ac:dyDescent="0.25">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6" ht="12" customHeight="1" x14ac:dyDescent="0.25">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6" ht="12" customHeight="1" x14ac:dyDescent="0.25">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spans="1:26" ht="12" customHeight="1" x14ac:dyDescent="0.25">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spans="1:26" ht="12" customHeight="1" x14ac:dyDescent="0.25">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spans="1:26" ht="12" customHeight="1" x14ac:dyDescent="0.25">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spans="1:26" ht="12" customHeight="1" x14ac:dyDescent="0.25">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spans="1:26" ht="12" customHeight="1" x14ac:dyDescent="0.25">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spans="1:26" ht="12" customHeight="1" x14ac:dyDescent="0.25">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spans="1:26" ht="12" customHeight="1" x14ac:dyDescent="0.25">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spans="1:26" ht="12" customHeight="1" x14ac:dyDescent="0.25">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spans="1:26" ht="12" customHeight="1" x14ac:dyDescent="0.25">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spans="1:26" ht="12" customHeight="1" x14ac:dyDescent="0.25">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spans="1:26" ht="12" customHeight="1" x14ac:dyDescent="0.25">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spans="1:26" ht="12" customHeight="1" x14ac:dyDescent="0.25">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spans="1:26" ht="12" customHeight="1" x14ac:dyDescent="0.25">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spans="1:26" ht="12" customHeight="1" x14ac:dyDescent="0.25">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spans="1:26" ht="12" customHeight="1" x14ac:dyDescent="0.25">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spans="1:26" ht="12" customHeight="1" x14ac:dyDescent="0.25">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spans="1:26" ht="12" customHeight="1" x14ac:dyDescent="0.25">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spans="1:26" ht="12" customHeight="1" x14ac:dyDescent="0.25">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spans="1:26" ht="12" customHeight="1" x14ac:dyDescent="0.25">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spans="1:26" ht="12" customHeight="1" x14ac:dyDescent="0.25">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spans="1:26" ht="12" customHeight="1" x14ac:dyDescent="0.25">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spans="1:26" ht="12" customHeight="1" x14ac:dyDescent="0.25">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spans="1:26" ht="12" customHeight="1" x14ac:dyDescent="0.25">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spans="1:26" ht="12" customHeight="1" x14ac:dyDescent="0.25">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spans="1:26" ht="12" customHeight="1" x14ac:dyDescent="0.25">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spans="1:26" ht="12" customHeight="1" x14ac:dyDescent="0.25">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spans="1:26" ht="12" customHeight="1" x14ac:dyDescent="0.25">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spans="1:26" ht="12" customHeight="1" x14ac:dyDescent="0.25">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spans="1:26" ht="12" customHeight="1" x14ac:dyDescent="0.25">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spans="1:26" ht="12" customHeight="1" x14ac:dyDescent="0.25">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spans="1:26" ht="12" customHeight="1" x14ac:dyDescent="0.25">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spans="1:26" ht="12" customHeight="1" x14ac:dyDescent="0.25">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spans="1:26" ht="12" customHeight="1" x14ac:dyDescent="0.25">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spans="1:26" ht="12" customHeight="1" x14ac:dyDescent="0.25">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spans="1:26" ht="12" customHeight="1" x14ac:dyDescent="0.25">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spans="1:26" ht="12" customHeight="1" x14ac:dyDescent="0.25">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spans="1:26" ht="12" customHeight="1" x14ac:dyDescent="0.25">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spans="1:26" ht="12" customHeight="1" x14ac:dyDescent="0.25">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spans="1:26" ht="12" customHeight="1" x14ac:dyDescent="0.25">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spans="1:26" ht="12" customHeight="1" x14ac:dyDescent="0.25">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spans="1:26" ht="12" customHeight="1" x14ac:dyDescent="0.25">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spans="1:26" ht="12" customHeight="1" x14ac:dyDescent="0.25">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spans="1:26" ht="12" customHeight="1" x14ac:dyDescent="0.25">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spans="1:26" ht="12" customHeight="1" x14ac:dyDescent="0.25">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spans="1:26" ht="12" customHeight="1" x14ac:dyDescent="0.25">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spans="1:26" ht="12" customHeight="1" x14ac:dyDescent="0.25">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spans="1:26" ht="12" customHeight="1" x14ac:dyDescent="0.25">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spans="1:26" ht="12" customHeight="1" x14ac:dyDescent="0.25">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spans="1:26" ht="12" customHeight="1" x14ac:dyDescent="0.25">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spans="1:26" ht="12" customHeight="1" x14ac:dyDescent="0.25">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spans="1:26" ht="12" customHeight="1" x14ac:dyDescent="0.25">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6" ht="12" customHeight="1" x14ac:dyDescent="0.25">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6" ht="12" customHeight="1" x14ac:dyDescent="0.25">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6" ht="12" customHeight="1" x14ac:dyDescent="0.25">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spans="1:26" ht="12" customHeight="1" x14ac:dyDescent="0.25">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spans="1:26" ht="12" customHeight="1" x14ac:dyDescent="0.25">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spans="1:26" ht="12" customHeight="1" x14ac:dyDescent="0.25">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spans="1:26" ht="12" customHeight="1" x14ac:dyDescent="0.25">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spans="1:26" ht="12" customHeight="1" x14ac:dyDescent="0.25">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spans="1:26" ht="12" customHeight="1" x14ac:dyDescent="0.25">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spans="1:26" ht="12" customHeight="1" x14ac:dyDescent="0.25">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spans="1:26" ht="12" customHeight="1" x14ac:dyDescent="0.25">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spans="1:26" ht="12" customHeight="1" x14ac:dyDescent="0.25">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spans="1:26" ht="12" customHeight="1" x14ac:dyDescent="0.25">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spans="1:26" ht="12" customHeight="1" x14ac:dyDescent="0.25">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spans="1:26" ht="12" customHeight="1" x14ac:dyDescent="0.25">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spans="1:26" ht="12" customHeight="1" x14ac:dyDescent="0.25">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spans="1:26" ht="12" customHeight="1" x14ac:dyDescent="0.25">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spans="1:26" ht="12" customHeight="1" x14ac:dyDescent="0.25">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spans="1:26" ht="12" customHeight="1" x14ac:dyDescent="0.25">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spans="1:26" ht="12" customHeight="1" x14ac:dyDescent="0.25">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spans="1:26" ht="12" customHeight="1" x14ac:dyDescent="0.25">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spans="1:26" ht="12" customHeight="1" x14ac:dyDescent="0.25">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spans="1:26" ht="12" customHeight="1" x14ac:dyDescent="0.25">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row>
    <row r="247" spans="1:26" ht="12" customHeight="1" x14ac:dyDescent="0.25">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row>
    <row r="248" spans="1:26" ht="12" customHeight="1" x14ac:dyDescent="0.25">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row>
    <row r="249" spans="1:26" ht="12" customHeight="1" x14ac:dyDescent="0.25">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row>
    <row r="250" spans="1:26" ht="12" customHeight="1" x14ac:dyDescent="0.25">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row>
    <row r="251" spans="1:26" ht="12" customHeight="1" x14ac:dyDescent="0.25">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row>
    <row r="252" spans="1:26" ht="12" customHeight="1" x14ac:dyDescent="0.25">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row>
    <row r="253" spans="1:26" ht="12" customHeight="1" x14ac:dyDescent="0.25">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row>
    <row r="254" spans="1:26" ht="12" customHeight="1" x14ac:dyDescent="0.25">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row>
    <row r="255" spans="1:26" ht="12" customHeight="1" x14ac:dyDescent="0.25">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row>
    <row r="256" spans="1:26" ht="12" customHeight="1" x14ac:dyDescent="0.25">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row>
    <row r="257" spans="1:26" ht="12" customHeight="1" x14ac:dyDescent="0.25">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row>
    <row r="258" spans="1:26" ht="12" customHeight="1" x14ac:dyDescent="0.25">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row>
    <row r="259" spans="1:26" ht="12" customHeight="1" x14ac:dyDescent="0.25">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row>
    <row r="260" spans="1:26" ht="12" customHeight="1" x14ac:dyDescent="0.25">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row>
    <row r="261" spans="1:26" ht="12" customHeight="1" x14ac:dyDescent="0.25">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row>
    <row r="262" spans="1:26" ht="12" customHeight="1" x14ac:dyDescent="0.25">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row>
    <row r="263" spans="1:26" ht="12" customHeight="1" x14ac:dyDescent="0.25">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row>
    <row r="264" spans="1:26" ht="12" customHeight="1" x14ac:dyDescent="0.25">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row>
    <row r="265" spans="1:26" ht="12" customHeight="1" x14ac:dyDescent="0.25">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row>
    <row r="266" spans="1:26" ht="12" customHeight="1" x14ac:dyDescent="0.25">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row>
    <row r="267" spans="1:26" ht="12" customHeight="1" x14ac:dyDescent="0.25">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row>
    <row r="268" spans="1:26" ht="12" customHeight="1" x14ac:dyDescent="0.25">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row>
    <row r="269" spans="1:26" ht="12" customHeight="1" x14ac:dyDescent="0.25">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row>
    <row r="270" spans="1:26" ht="12" customHeight="1" x14ac:dyDescent="0.25">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row>
    <row r="271" spans="1:26" ht="12" customHeight="1" x14ac:dyDescent="0.25">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row>
    <row r="272" spans="1:26" ht="12" customHeight="1" x14ac:dyDescent="0.25">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row>
    <row r="273" spans="1:26" ht="12" customHeight="1" x14ac:dyDescent="0.25">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row>
    <row r="274" spans="1:26" ht="12" customHeight="1" x14ac:dyDescent="0.25">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row>
    <row r="275" spans="1:26" ht="12" customHeight="1" x14ac:dyDescent="0.25">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row>
    <row r="276" spans="1:26" ht="12" customHeight="1" x14ac:dyDescent="0.25">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row>
    <row r="277" spans="1:26" ht="12" customHeight="1" x14ac:dyDescent="0.25">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row>
    <row r="278" spans="1:26" ht="12" customHeight="1" x14ac:dyDescent="0.25">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row>
    <row r="279" spans="1:26" ht="12" customHeight="1" x14ac:dyDescent="0.25">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row>
    <row r="280" spans="1:26" ht="12" customHeight="1" x14ac:dyDescent="0.25">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row>
    <row r="281" spans="1:26" ht="12" customHeight="1" x14ac:dyDescent="0.25">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row>
    <row r="282" spans="1:26" ht="12" customHeight="1" x14ac:dyDescent="0.25">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row>
    <row r="283" spans="1:26" ht="12" customHeight="1" x14ac:dyDescent="0.25">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row>
    <row r="284" spans="1:26" ht="12" customHeight="1" x14ac:dyDescent="0.25">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row>
    <row r="285" spans="1:26" ht="12" customHeight="1" x14ac:dyDescent="0.25">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row>
    <row r="286" spans="1:26" ht="12" customHeight="1" x14ac:dyDescent="0.25">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row>
    <row r="287" spans="1:26" ht="12" customHeight="1" x14ac:dyDescent="0.25">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row>
    <row r="288" spans="1:26" ht="12" customHeight="1" x14ac:dyDescent="0.25">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row>
    <row r="289" spans="1:26" ht="12" customHeight="1" x14ac:dyDescent="0.25">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row>
    <row r="290" spans="1:26" ht="12" customHeight="1" x14ac:dyDescent="0.25">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row>
    <row r="291" spans="1:26" ht="12" customHeight="1" x14ac:dyDescent="0.25">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row>
    <row r="292" spans="1:26" ht="12" customHeight="1" x14ac:dyDescent="0.25">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row>
    <row r="293" spans="1:26" ht="12" customHeight="1" x14ac:dyDescent="0.25">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row>
    <row r="294" spans="1:26" ht="12" customHeight="1" x14ac:dyDescent="0.25">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row>
    <row r="295" spans="1:26" ht="12" customHeight="1" x14ac:dyDescent="0.25">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row>
    <row r="296" spans="1:26" ht="12" customHeight="1" x14ac:dyDescent="0.25">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row>
    <row r="297" spans="1:26" ht="12" customHeight="1" x14ac:dyDescent="0.25">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row>
    <row r="298" spans="1:26" ht="12" customHeight="1" x14ac:dyDescent="0.25">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row>
    <row r="299" spans="1:26" ht="12" customHeight="1" x14ac:dyDescent="0.25">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row>
    <row r="300" spans="1:26" ht="12" customHeight="1" x14ac:dyDescent="0.25">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row>
    <row r="301" spans="1:26" ht="12" customHeight="1" x14ac:dyDescent="0.25">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row>
    <row r="302" spans="1:26" ht="12" customHeight="1" x14ac:dyDescent="0.25">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row>
    <row r="303" spans="1:26" ht="12" customHeight="1" x14ac:dyDescent="0.25">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row>
    <row r="304" spans="1:26" ht="12" customHeight="1" x14ac:dyDescent="0.25">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row>
    <row r="305" spans="1:26" ht="12" customHeight="1" x14ac:dyDescent="0.25">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row>
    <row r="306" spans="1:26" ht="12" customHeight="1" x14ac:dyDescent="0.25">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row>
    <row r="307" spans="1:26" ht="12" customHeight="1" x14ac:dyDescent="0.25">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row>
    <row r="308" spans="1:26" ht="12" customHeight="1" x14ac:dyDescent="0.25">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row>
    <row r="309" spans="1:26" ht="12" customHeight="1" x14ac:dyDescent="0.25">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row>
    <row r="310" spans="1:26" ht="12" customHeight="1" x14ac:dyDescent="0.25">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row>
    <row r="311" spans="1:26" ht="12" customHeight="1" x14ac:dyDescent="0.25">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row>
    <row r="312" spans="1:26" ht="12" customHeight="1" x14ac:dyDescent="0.25">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row>
    <row r="313" spans="1:26" ht="12" customHeight="1" x14ac:dyDescent="0.25">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row>
    <row r="314" spans="1:26" ht="12" customHeight="1" x14ac:dyDescent="0.25">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row>
    <row r="315" spans="1:26" ht="12" customHeight="1" x14ac:dyDescent="0.25">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row>
    <row r="316" spans="1:26" ht="12" customHeight="1" x14ac:dyDescent="0.25">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row>
    <row r="317" spans="1:26" ht="12" customHeight="1" x14ac:dyDescent="0.25">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row>
    <row r="318" spans="1:26" ht="12" customHeight="1" x14ac:dyDescent="0.25">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row>
    <row r="319" spans="1:26" ht="12" customHeight="1" x14ac:dyDescent="0.25">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row>
    <row r="320" spans="1:26" ht="12" customHeight="1" x14ac:dyDescent="0.25">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row>
    <row r="321" spans="1:26" ht="12" customHeight="1" x14ac:dyDescent="0.25">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row>
    <row r="322" spans="1:26" ht="12" customHeight="1" x14ac:dyDescent="0.25">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row>
    <row r="323" spans="1:26" ht="12" customHeight="1" x14ac:dyDescent="0.25">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row>
    <row r="324" spans="1:26" ht="12" customHeight="1" x14ac:dyDescent="0.25">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row>
    <row r="325" spans="1:26" ht="12" customHeight="1" x14ac:dyDescent="0.25">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row>
    <row r="326" spans="1:26" ht="12" customHeight="1" x14ac:dyDescent="0.25">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row>
    <row r="327" spans="1:26" ht="12" customHeight="1" x14ac:dyDescent="0.25">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row>
    <row r="328" spans="1:26" ht="12" customHeight="1" x14ac:dyDescent="0.25">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row>
    <row r="329" spans="1:26" ht="12" customHeight="1" x14ac:dyDescent="0.25">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row>
    <row r="330" spans="1:26" ht="12" customHeight="1" x14ac:dyDescent="0.25">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row>
    <row r="331" spans="1:26" ht="12" customHeight="1" x14ac:dyDescent="0.25">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row>
    <row r="332" spans="1:26" ht="12" customHeight="1" x14ac:dyDescent="0.25">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row>
    <row r="333" spans="1:26" ht="12" customHeight="1" x14ac:dyDescent="0.25">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row>
    <row r="334" spans="1:26" ht="12" customHeight="1" x14ac:dyDescent="0.25">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row>
    <row r="335" spans="1:26" ht="12" customHeight="1" x14ac:dyDescent="0.25">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row>
    <row r="336" spans="1:26" ht="12" customHeight="1" x14ac:dyDescent="0.25">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row>
    <row r="337" spans="1:26" ht="12" customHeight="1" x14ac:dyDescent="0.25">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row>
    <row r="338" spans="1:26" ht="12" customHeight="1" x14ac:dyDescent="0.25">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row>
    <row r="339" spans="1:26" ht="12" customHeight="1" x14ac:dyDescent="0.25">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row>
    <row r="340" spans="1:26" ht="12" customHeight="1" x14ac:dyDescent="0.25">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row>
    <row r="341" spans="1:26" ht="12" customHeight="1" x14ac:dyDescent="0.25">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row>
    <row r="342" spans="1:26" ht="12" customHeight="1" x14ac:dyDescent="0.25">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row>
    <row r="343" spans="1:26" ht="12" customHeight="1" x14ac:dyDescent="0.25">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row>
    <row r="344" spans="1:26" ht="12" customHeight="1" x14ac:dyDescent="0.25">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row>
    <row r="345" spans="1:26" ht="12" customHeight="1" x14ac:dyDescent="0.25">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row>
    <row r="346" spans="1:26" ht="12" customHeight="1" x14ac:dyDescent="0.25">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row>
    <row r="347" spans="1:26" ht="12" customHeight="1" x14ac:dyDescent="0.25">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row>
    <row r="348" spans="1:26" ht="12" customHeight="1" x14ac:dyDescent="0.25">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row>
    <row r="349" spans="1:26" ht="12" customHeight="1" x14ac:dyDescent="0.25">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row>
    <row r="350" spans="1:26" ht="12" customHeight="1" x14ac:dyDescent="0.25">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row>
    <row r="351" spans="1:26" ht="12" customHeight="1" x14ac:dyDescent="0.25">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row>
    <row r="352" spans="1:26" ht="12" customHeight="1" x14ac:dyDescent="0.25">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row>
    <row r="353" spans="1:26" ht="12" customHeight="1" x14ac:dyDescent="0.25">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row>
    <row r="354" spans="1:26" ht="12" customHeight="1" x14ac:dyDescent="0.25">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row>
    <row r="355" spans="1:26" ht="12" customHeight="1" x14ac:dyDescent="0.25">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row>
    <row r="356" spans="1:26" ht="12" customHeight="1" x14ac:dyDescent="0.25">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row>
    <row r="357" spans="1:26" ht="12" customHeight="1" x14ac:dyDescent="0.25">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row>
    <row r="358" spans="1:26" ht="12" customHeight="1" x14ac:dyDescent="0.25">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row>
    <row r="359" spans="1:26" ht="12" customHeight="1" x14ac:dyDescent="0.25">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row>
    <row r="360" spans="1:26" ht="12" customHeight="1" x14ac:dyDescent="0.25">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row>
    <row r="361" spans="1:26" ht="12" customHeight="1" x14ac:dyDescent="0.25">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row>
    <row r="362" spans="1:26" ht="12" customHeight="1" x14ac:dyDescent="0.25">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row>
    <row r="363" spans="1:26" ht="12" customHeight="1" x14ac:dyDescent="0.25">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row>
    <row r="364" spans="1:26" ht="12" customHeight="1" x14ac:dyDescent="0.25">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row>
    <row r="365" spans="1:26" ht="12" customHeight="1" x14ac:dyDescent="0.25">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row>
    <row r="366" spans="1:26" ht="12" customHeight="1" x14ac:dyDescent="0.25">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row>
    <row r="367" spans="1:26" ht="12" customHeight="1" x14ac:dyDescent="0.25">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row>
    <row r="368" spans="1:26" ht="12" customHeight="1" x14ac:dyDescent="0.25">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row>
    <row r="369" spans="1:26" ht="12" customHeight="1" x14ac:dyDescent="0.25">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row>
    <row r="370" spans="1:26" ht="12" customHeight="1" x14ac:dyDescent="0.25">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row>
    <row r="371" spans="1:26" ht="12" customHeight="1" x14ac:dyDescent="0.25">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row>
    <row r="372" spans="1:26" ht="12" customHeight="1" x14ac:dyDescent="0.25">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row>
    <row r="373" spans="1:26" ht="12" customHeight="1" x14ac:dyDescent="0.25">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row>
    <row r="374" spans="1:26" ht="12" customHeight="1" x14ac:dyDescent="0.25">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row>
    <row r="375" spans="1:26" ht="12" customHeight="1" x14ac:dyDescent="0.25">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row>
    <row r="376" spans="1:26" ht="12" customHeight="1" x14ac:dyDescent="0.25">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row>
    <row r="377" spans="1:26" ht="12" customHeight="1" x14ac:dyDescent="0.25">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row>
    <row r="378" spans="1:26" ht="12" customHeight="1" x14ac:dyDescent="0.25">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row>
    <row r="379" spans="1:26" ht="12" customHeight="1" x14ac:dyDescent="0.25">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row>
    <row r="380" spans="1:26" ht="12" customHeight="1" x14ac:dyDescent="0.25">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row>
    <row r="381" spans="1:26" ht="12" customHeight="1" x14ac:dyDescent="0.25">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row>
    <row r="382" spans="1:26" ht="12" customHeight="1" x14ac:dyDescent="0.25">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row>
    <row r="383" spans="1:26" ht="12" customHeight="1" x14ac:dyDescent="0.25">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row>
    <row r="384" spans="1:26" ht="12" customHeight="1" x14ac:dyDescent="0.25">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row>
    <row r="385" spans="1:26" ht="12" customHeight="1" x14ac:dyDescent="0.25">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row>
    <row r="386" spans="1:26" ht="12" customHeight="1" x14ac:dyDescent="0.25">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row>
    <row r="387" spans="1:26" ht="12" customHeight="1" x14ac:dyDescent="0.25">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row>
    <row r="388" spans="1:26" ht="12" customHeight="1" x14ac:dyDescent="0.25">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row>
    <row r="389" spans="1:26" ht="12" customHeight="1" x14ac:dyDescent="0.25">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row>
    <row r="390" spans="1:26" ht="12" customHeight="1" x14ac:dyDescent="0.25">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row>
    <row r="391" spans="1:26" ht="12" customHeight="1" x14ac:dyDescent="0.25">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row>
    <row r="392" spans="1:26" ht="12" customHeight="1" x14ac:dyDescent="0.25">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row>
    <row r="393" spans="1:26" ht="12" customHeight="1" x14ac:dyDescent="0.25">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row>
    <row r="394" spans="1:26" ht="12" customHeight="1" x14ac:dyDescent="0.25">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row>
    <row r="395" spans="1:26" ht="12" customHeight="1" x14ac:dyDescent="0.25">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row>
    <row r="396" spans="1:26" ht="12" customHeight="1" x14ac:dyDescent="0.25">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row>
    <row r="397" spans="1:26" ht="12" customHeight="1" x14ac:dyDescent="0.25">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row>
    <row r="398" spans="1:26" ht="12" customHeight="1" x14ac:dyDescent="0.25">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row>
    <row r="399" spans="1:26" ht="12" customHeight="1" x14ac:dyDescent="0.25">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row>
    <row r="400" spans="1:26" ht="12" customHeight="1" x14ac:dyDescent="0.25">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row>
    <row r="401" spans="1:26" ht="12" customHeight="1" x14ac:dyDescent="0.25">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row>
    <row r="402" spans="1:26" ht="12" customHeight="1" x14ac:dyDescent="0.25">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row>
    <row r="403" spans="1:26" ht="12" customHeight="1" x14ac:dyDescent="0.25">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row>
    <row r="404" spans="1:26" ht="12" customHeight="1" x14ac:dyDescent="0.25">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row>
    <row r="405" spans="1:26" ht="12" customHeight="1" x14ac:dyDescent="0.25">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row>
    <row r="406" spans="1:26" ht="12" customHeight="1" x14ac:dyDescent="0.25">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row>
    <row r="407" spans="1:26" ht="12" customHeight="1" x14ac:dyDescent="0.25">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row>
    <row r="408" spans="1:26" ht="12" customHeight="1" x14ac:dyDescent="0.25">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row>
    <row r="409" spans="1:26" ht="12" customHeight="1" x14ac:dyDescent="0.25">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row>
    <row r="410" spans="1:26" ht="12" customHeight="1" x14ac:dyDescent="0.25">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row>
    <row r="411" spans="1:26" ht="12" customHeight="1" x14ac:dyDescent="0.25">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row>
    <row r="412" spans="1:26" ht="12" customHeight="1" x14ac:dyDescent="0.25">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row>
    <row r="413" spans="1:26" ht="12" customHeight="1" x14ac:dyDescent="0.25">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row>
    <row r="414" spans="1:26" ht="12" customHeight="1" x14ac:dyDescent="0.25">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row>
    <row r="415" spans="1:26" ht="12" customHeight="1" x14ac:dyDescent="0.25">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row>
    <row r="416" spans="1:26" ht="12" customHeight="1" x14ac:dyDescent="0.25">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row>
    <row r="417" spans="1:26" ht="12" customHeight="1" x14ac:dyDescent="0.25">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row>
    <row r="418" spans="1:26" ht="12" customHeight="1" x14ac:dyDescent="0.25">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row>
    <row r="419" spans="1:26" ht="12" customHeight="1" x14ac:dyDescent="0.25">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row>
    <row r="420" spans="1:26" ht="12" customHeight="1" x14ac:dyDescent="0.25">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row>
    <row r="421" spans="1:26" ht="12" customHeight="1" x14ac:dyDescent="0.25">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row>
    <row r="422" spans="1:26" ht="12" customHeight="1" x14ac:dyDescent="0.25">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row>
    <row r="423" spans="1:26" ht="12" customHeight="1" x14ac:dyDescent="0.25">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row>
    <row r="424" spans="1:26" ht="12" customHeight="1" x14ac:dyDescent="0.25">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row>
    <row r="425" spans="1:26" ht="12" customHeight="1" x14ac:dyDescent="0.25">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row>
    <row r="426" spans="1:26" ht="12" customHeight="1" x14ac:dyDescent="0.25">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row>
    <row r="427" spans="1:26" ht="12" customHeight="1" x14ac:dyDescent="0.25">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row>
    <row r="428" spans="1:26" ht="12" customHeight="1" x14ac:dyDescent="0.25">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row>
    <row r="429" spans="1:26" ht="12" customHeight="1" x14ac:dyDescent="0.25">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row>
    <row r="430" spans="1:26" ht="12" customHeight="1" x14ac:dyDescent="0.25">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row>
    <row r="431" spans="1:26" ht="12" customHeight="1" x14ac:dyDescent="0.25">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row>
    <row r="432" spans="1:26" ht="12" customHeight="1" x14ac:dyDescent="0.25">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row>
    <row r="433" spans="1:26" ht="12" customHeight="1" x14ac:dyDescent="0.25">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row>
    <row r="434" spans="1:26" ht="12" customHeight="1" x14ac:dyDescent="0.25">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row>
    <row r="435" spans="1:26" ht="12" customHeight="1" x14ac:dyDescent="0.25">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row>
    <row r="436" spans="1:26" ht="12" customHeight="1" x14ac:dyDescent="0.25">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row>
    <row r="437" spans="1:26" ht="12" customHeight="1" x14ac:dyDescent="0.25">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row>
    <row r="438" spans="1:26" ht="12" customHeight="1" x14ac:dyDescent="0.25">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row>
    <row r="439" spans="1:26" ht="12" customHeight="1" x14ac:dyDescent="0.25">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row>
    <row r="440" spans="1:26" ht="12" customHeight="1" x14ac:dyDescent="0.25">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row>
    <row r="441" spans="1:26" ht="12" customHeight="1" x14ac:dyDescent="0.25">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row>
    <row r="442" spans="1:26" ht="12" customHeight="1" x14ac:dyDescent="0.25">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row>
    <row r="443" spans="1:26" ht="12" customHeight="1" x14ac:dyDescent="0.25">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row>
    <row r="444" spans="1:26" ht="12" customHeight="1" x14ac:dyDescent="0.25">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row>
    <row r="445" spans="1:26" ht="12" customHeight="1" x14ac:dyDescent="0.25">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row>
    <row r="446" spans="1:26" ht="12" customHeight="1" x14ac:dyDescent="0.25">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row>
    <row r="447" spans="1:26" ht="12" customHeight="1" x14ac:dyDescent="0.25">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row>
    <row r="448" spans="1:26" ht="12" customHeight="1" x14ac:dyDescent="0.25">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row>
    <row r="449" spans="1:26" ht="12" customHeight="1" x14ac:dyDescent="0.25">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row>
    <row r="450" spans="1:26" ht="12" customHeight="1" x14ac:dyDescent="0.25">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row>
    <row r="451" spans="1:26" ht="12" customHeight="1" x14ac:dyDescent="0.25">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row>
    <row r="452" spans="1:26" ht="12" customHeight="1" x14ac:dyDescent="0.25">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row>
    <row r="453" spans="1:26" ht="12" customHeight="1" x14ac:dyDescent="0.25">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row>
    <row r="454" spans="1:26" ht="12" customHeight="1" x14ac:dyDescent="0.25">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row>
    <row r="455" spans="1:26" ht="12" customHeight="1" x14ac:dyDescent="0.25">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row>
    <row r="456" spans="1:26" ht="12" customHeight="1" x14ac:dyDescent="0.25">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row>
    <row r="457" spans="1:26" ht="12" customHeight="1" x14ac:dyDescent="0.25">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row>
    <row r="458" spans="1:26" ht="12" customHeight="1" x14ac:dyDescent="0.25">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row>
    <row r="459" spans="1:26" ht="12" customHeight="1" x14ac:dyDescent="0.25">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row>
    <row r="460" spans="1:26" ht="12" customHeight="1" x14ac:dyDescent="0.25">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row>
    <row r="461" spans="1:26" ht="12" customHeight="1" x14ac:dyDescent="0.25">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row>
    <row r="462" spans="1:26" ht="12" customHeight="1" x14ac:dyDescent="0.25">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row>
    <row r="463" spans="1:26" ht="12" customHeight="1" x14ac:dyDescent="0.25">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row>
    <row r="464" spans="1:26" ht="12" customHeight="1" x14ac:dyDescent="0.25">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row>
    <row r="465" spans="1:26" ht="12" customHeight="1" x14ac:dyDescent="0.25">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row>
    <row r="466" spans="1:26" ht="12" customHeight="1" x14ac:dyDescent="0.25">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row>
    <row r="467" spans="1:26" ht="12" customHeight="1" x14ac:dyDescent="0.25">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row>
    <row r="468" spans="1:26" ht="12" customHeight="1" x14ac:dyDescent="0.25">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row>
    <row r="469" spans="1:26" ht="12" customHeight="1" x14ac:dyDescent="0.25">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row>
    <row r="470" spans="1:26" ht="12" customHeight="1" x14ac:dyDescent="0.25">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row>
    <row r="471" spans="1:26" ht="12" customHeight="1" x14ac:dyDescent="0.25">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row>
    <row r="472" spans="1:26" ht="12" customHeight="1" x14ac:dyDescent="0.25">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row>
    <row r="473" spans="1:26" ht="12" customHeight="1" x14ac:dyDescent="0.25">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row>
    <row r="474" spans="1:26" ht="12" customHeight="1" x14ac:dyDescent="0.25">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row>
    <row r="475" spans="1:26" ht="12" customHeight="1" x14ac:dyDescent="0.25">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row>
    <row r="476" spans="1:26" ht="12" customHeight="1" x14ac:dyDescent="0.25">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row>
    <row r="477" spans="1:26" ht="12" customHeight="1" x14ac:dyDescent="0.25">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row>
    <row r="478" spans="1:26" ht="12" customHeight="1" x14ac:dyDescent="0.25">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row>
    <row r="479" spans="1:26" ht="12" customHeight="1" x14ac:dyDescent="0.25">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row>
    <row r="480" spans="1:26" ht="12" customHeight="1" x14ac:dyDescent="0.25">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row>
    <row r="481" spans="1:26" ht="12" customHeight="1" x14ac:dyDescent="0.25">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row>
    <row r="482" spans="1:26" ht="12" customHeight="1" x14ac:dyDescent="0.25">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row>
    <row r="483" spans="1:26" ht="12" customHeight="1" x14ac:dyDescent="0.25">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row>
    <row r="484" spans="1:26" ht="12" customHeight="1" x14ac:dyDescent="0.25">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row>
    <row r="485" spans="1:26" ht="12" customHeight="1" x14ac:dyDescent="0.25">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row>
    <row r="486" spans="1:26" ht="12" customHeight="1" x14ac:dyDescent="0.25">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row>
    <row r="487" spans="1:26" ht="12" customHeight="1" x14ac:dyDescent="0.25">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row>
    <row r="488" spans="1:26" ht="12" customHeight="1" x14ac:dyDescent="0.25">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row>
    <row r="489" spans="1:26" ht="12" customHeight="1" x14ac:dyDescent="0.25">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row>
    <row r="490" spans="1:26" ht="12" customHeight="1" x14ac:dyDescent="0.25">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row>
    <row r="491" spans="1:26" ht="12" customHeight="1" x14ac:dyDescent="0.25">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row>
    <row r="492" spans="1:26" ht="12" customHeight="1" x14ac:dyDescent="0.25">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row>
    <row r="493" spans="1:26" ht="12" customHeight="1" x14ac:dyDescent="0.25">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row>
    <row r="494" spans="1:26" ht="12" customHeight="1" x14ac:dyDescent="0.25">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row>
    <row r="495" spans="1:26" ht="12" customHeight="1" x14ac:dyDescent="0.25">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row>
    <row r="496" spans="1:26" ht="12" customHeight="1" x14ac:dyDescent="0.25">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row>
    <row r="497" spans="1:26" ht="12" customHeight="1" x14ac:dyDescent="0.25">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row>
    <row r="498" spans="1:26" ht="12" customHeight="1" x14ac:dyDescent="0.25">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row>
    <row r="499" spans="1:26" ht="12" customHeight="1" x14ac:dyDescent="0.25">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row>
    <row r="500" spans="1:26" ht="12" customHeight="1" x14ac:dyDescent="0.25">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row>
    <row r="501" spans="1:26" ht="12" customHeight="1" x14ac:dyDescent="0.25">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row>
    <row r="502" spans="1:26" ht="12" customHeight="1" x14ac:dyDescent="0.25">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row>
    <row r="503" spans="1:26" ht="12" customHeight="1" x14ac:dyDescent="0.25">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row>
    <row r="504" spans="1:26" ht="12" customHeight="1" x14ac:dyDescent="0.25">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row>
    <row r="505" spans="1:26" ht="12" customHeight="1" x14ac:dyDescent="0.25">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row>
    <row r="506" spans="1:26" ht="12" customHeight="1" x14ac:dyDescent="0.25">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row>
    <row r="507" spans="1:26" ht="12" customHeight="1" x14ac:dyDescent="0.25">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row>
    <row r="508" spans="1:26" ht="12" customHeight="1" x14ac:dyDescent="0.25">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row>
    <row r="509" spans="1:26" ht="12" customHeight="1" x14ac:dyDescent="0.25">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row>
    <row r="510" spans="1:26" ht="12" customHeight="1" x14ac:dyDescent="0.25">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row>
    <row r="511" spans="1:26" ht="12" customHeight="1" x14ac:dyDescent="0.25">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row>
    <row r="512" spans="1:26" ht="12" customHeight="1" x14ac:dyDescent="0.25">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row>
    <row r="513" spans="1:26" ht="12" customHeight="1" x14ac:dyDescent="0.25">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row>
    <row r="514" spans="1:26" ht="12" customHeight="1" x14ac:dyDescent="0.25">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row>
    <row r="515" spans="1:26" ht="12" customHeight="1" x14ac:dyDescent="0.25">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row>
    <row r="516" spans="1:26" ht="12" customHeight="1" x14ac:dyDescent="0.25">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row>
    <row r="517" spans="1:26" ht="12" customHeight="1" x14ac:dyDescent="0.25">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row>
    <row r="518" spans="1:26" ht="12" customHeight="1" x14ac:dyDescent="0.25">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row>
    <row r="519" spans="1:26" ht="12" customHeight="1" x14ac:dyDescent="0.25">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row>
    <row r="520" spans="1:26" ht="12" customHeight="1" x14ac:dyDescent="0.25">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row>
    <row r="521" spans="1:26" ht="12" customHeight="1" x14ac:dyDescent="0.25">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row>
    <row r="522" spans="1:26" ht="12" customHeight="1" x14ac:dyDescent="0.25">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row>
    <row r="523" spans="1:26" ht="12" customHeight="1" x14ac:dyDescent="0.25">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row>
    <row r="524" spans="1:26" ht="12" customHeight="1" x14ac:dyDescent="0.25">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row>
    <row r="525" spans="1:26" ht="12" customHeight="1" x14ac:dyDescent="0.25">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row>
    <row r="526" spans="1:26" ht="12" customHeight="1" x14ac:dyDescent="0.25">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row>
    <row r="527" spans="1:26" ht="12" customHeight="1" x14ac:dyDescent="0.25">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row>
    <row r="528" spans="1:26" ht="12" customHeight="1" x14ac:dyDescent="0.25">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row>
    <row r="529" spans="1:26" ht="12" customHeight="1" x14ac:dyDescent="0.25">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row>
    <row r="530" spans="1:26" ht="12" customHeight="1" x14ac:dyDescent="0.25">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row>
    <row r="531" spans="1:26" ht="12" customHeight="1" x14ac:dyDescent="0.25">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row>
    <row r="532" spans="1:26" ht="12" customHeight="1" x14ac:dyDescent="0.25">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row>
    <row r="533" spans="1:26" ht="12" customHeight="1" x14ac:dyDescent="0.25">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row>
    <row r="534" spans="1:26" ht="12" customHeight="1" x14ac:dyDescent="0.25">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row>
    <row r="535" spans="1:26" ht="12" customHeight="1" x14ac:dyDescent="0.25">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row>
    <row r="536" spans="1:26" ht="12" customHeight="1" x14ac:dyDescent="0.25">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row>
    <row r="537" spans="1:26" ht="12" customHeight="1" x14ac:dyDescent="0.25">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row>
    <row r="538" spans="1:26" ht="12" customHeight="1" x14ac:dyDescent="0.25">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row>
    <row r="539" spans="1:26" ht="12" customHeight="1" x14ac:dyDescent="0.25">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row>
    <row r="540" spans="1:26" ht="12" customHeight="1" x14ac:dyDescent="0.25">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row>
    <row r="541" spans="1:26" ht="12" customHeight="1" x14ac:dyDescent="0.25">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row>
    <row r="542" spans="1:26" ht="12" customHeight="1" x14ac:dyDescent="0.25">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row>
    <row r="543" spans="1:26" ht="12" customHeight="1" x14ac:dyDescent="0.25">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row>
    <row r="544" spans="1:26" ht="12" customHeight="1" x14ac:dyDescent="0.25">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row>
    <row r="545" spans="1:26" ht="12" customHeight="1" x14ac:dyDescent="0.25">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row>
    <row r="546" spans="1:26" ht="12" customHeight="1" x14ac:dyDescent="0.25">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row>
    <row r="547" spans="1:26" ht="12" customHeight="1" x14ac:dyDescent="0.25">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row>
    <row r="548" spans="1:26" ht="12" customHeight="1" x14ac:dyDescent="0.25">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row>
    <row r="549" spans="1:26" ht="12" customHeight="1" x14ac:dyDescent="0.25">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row>
    <row r="550" spans="1:26" ht="12" customHeight="1" x14ac:dyDescent="0.25">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row>
    <row r="551" spans="1:26" ht="12" customHeight="1" x14ac:dyDescent="0.25">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row>
    <row r="552" spans="1:26" ht="12" customHeight="1" x14ac:dyDescent="0.25">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row>
    <row r="553" spans="1:26" ht="12" customHeight="1" x14ac:dyDescent="0.25">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row>
    <row r="554" spans="1:26" ht="12" customHeight="1" x14ac:dyDescent="0.25">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row>
    <row r="555" spans="1:26" ht="12" customHeight="1" x14ac:dyDescent="0.25">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row>
    <row r="556" spans="1:26" ht="12" customHeight="1" x14ac:dyDescent="0.25">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row>
    <row r="557" spans="1:26" ht="12" customHeight="1" x14ac:dyDescent="0.25">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row>
    <row r="558" spans="1:26" ht="12" customHeight="1" x14ac:dyDescent="0.25">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row>
    <row r="559" spans="1:26" ht="12" customHeight="1" x14ac:dyDescent="0.25">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row>
    <row r="560" spans="1:26" ht="12" customHeight="1" x14ac:dyDescent="0.25">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row>
    <row r="561" spans="1:26" ht="12" customHeight="1" x14ac:dyDescent="0.25">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row>
    <row r="562" spans="1:26" ht="12" customHeight="1" x14ac:dyDescent="0.25">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row>
    <row r="563" spans="1:26" ht="12" customHeight="1" x14ac:dyDescent="0.25">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row>
    <row r="564" spans="1:26" ht="12" customHeight="1" x14ac:dyDescent="0.25">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row>
    <row r="565" spans="1:26" ht="12" customHeight="1" x14ac:dyDescent="0.25">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row>
    <row r="566" spans="1:26" ht="12" customHeight="1" x14ac:dyDescent="0.25">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row>
    <row r="567" spans="1:26" ht="12" customHeight="1" x14ac:dyDescent="0.25">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row>
    <row r="568" spans="1:26" ht="12" customHeight="1" x14ac:dyDescent="0.25">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row>
    <row r="569" spans="1:26" ht="12" customHeight="1" x14ac:dyDescent="0.25">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row>
    <row r="570" spans="1:26" ht="12" customHeight="1" x14ac:dyDescent="0.25">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row>
    <row r="571" spans="1:26" ht="12" customHeight="1" x14ac:dyDescent="0.25">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row>
    <row r="572" spans="1:26" ht="12" customHeight="1" x14ac:dyDescent="0.25">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row>
    <row r="573" spans="1:26" ht="12" customHeight="1" x14ac:dyDescent="0.25">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row>
    <row r="574" spans="1:26" ht="12" customHeight="1" x14ac:dyDescent="0.25">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row>
    <row r="575" spans="1:26" ht="12" customHeight="1" x14ac:dyDescent="0.25">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row>
    <row r="576" spans="1:26" ht="12" customHeight="1" x14ac:dyDescent="0.25">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row>
    <row r="577" spans="1:26" ht="12" customHeight="1" x14ac:dyDescent="0.25">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row>
    <row r="578" spans="1:26" ht="12" customHeight="1" x14ac:dyDescent="0.25">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row>
    <row r="579" spans="1:26" ht="12" customHeight="1" x14ac:dyDescent="0.25">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row>
    <row r="580" spans="1:26" ht="12" customHeight="1" x14ac:dyDescent="0.25">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row>
    <row r="581" spans="1:26" ht="12" customHeight="1" x14ac:dyDescent="0.25">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row>
    <row r="582" spans="1:26" ht="12" customHeight="1" x14ac:dyDescent="0.25">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row>
    <row r="583" spans="1:26" ht="12" customHeight="1" x14ac:dyDescent="0.25">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row>
    <row r="584" spans="1:26" ht="12" customHeight="1" x14ac:dyDescent="0.25">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row>
    <row r="585" spans="1:26" ht="12" customHeight="1" x14ac:dyDescent="0.25">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row>
    <row r="586" spans="1:26" ht="12" customHeight="1" x14ac:dyDescent="0.25">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row>
    <row r="587" spans="1:26" ht="12" customHeight="1" x14ac:dyDescent="0.25">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row>
    <row r="588" spans="1:26" ht="12" customHeight="1" x14ac:dyDescent="0.25">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row>
    <row r="589" spans="1:26" ht="12" customHeight="1" x14ac:dyDescent="0.25">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row>
    <row r="590" spans="1:26" ht="12" customHeight="1" x14ac:dyDescent="0.25">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row>
    <row r="591" spans="1:26" ht="12" customHeight="1" x14ac:dyDescent="0.25">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row>
    <row r="592" spans="1:26" ht="12" customHeight="1" x14ac:dyDescent="0.25">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row>
    <row r="593" spans="1:26" ht="12" customHeight="1" x14ac:dyDescent="0.25">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row>
    <row r="594" spans="1:26" ht="12" customHeight="1" x14ac:dyDescent="0.25">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row>
    <row r="595" spans="1:26" ht="12" customHeight="1" x14ac:dyDescent="0.25">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row>
    <row r="596" spans="1:26" ht="12" customHeight="1" x14ac:dyDescent="0.25">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row>
    <row r="597" spans="1:26" ht="12" customHeight="1" x14ac:dyDescent="0.25">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row>
    <row r="598" spans="1:26" ht="12" customHeight="1" x14ac:dyDescent="0.25">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row>
    <row r="599" spans="1:26" ht="12" customHeight="1" x14ac:dyDescent="0.25">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row>
    <row r="600" spans="1:26" ht="12" customHeight="1" x14ac:dyDescent="0.25">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row>
    <row r="601" spans="1:26" ht="12" customHeight="1" x14ac:dyDescent="0.25">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row>
    <row r="602" spans="1:26" ht="12" customHeight="1" x14ac:dyDescent="0.25">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row>
    <row r="603" spans="1:26" ht="12" customHeight="1" x14ac:dyDescent="0.25">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row>
    <row r="604" spans="1:26" ht="12" customHeight="1" x14ac:dyDescent="0.25">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row>
    <row r="605" spans="1:26" ht="12" customHeight="1" x14ac:dyDescent="0.25">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row>
    <row r="606" spans="1:26" ht="12" customHeight="1" x14ac:dyDescent="0.25">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row>
    <row r="607" spans="1:26" ht="12" customHeight="1" x14ac:dyDescent="0.25">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row>
    <row r="608" spans="1:26" ht="12" customHeight="1" x14ac:dyDescent="0.25">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row>
    <row r="609" spans="1:26" ht="12" customHeight="1" x14ac:dyDescent="0.25">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row>
    <row r="610" spans="1:26" ht="12" customHeight="1" x14ac:dyDescent="0.25">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row>
    <row r="611" spans="1:26" ht="12" customHeight="1" x14ac:dyDescent="0.25">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row>
    <row r="612" spans="1:26" ht="12" customHeight="1" x14ac:dyDescent="0.25">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row>
    <row r="613" spans="1:26" ht="12" customHeight="1" x14ac:dyDescent="0.25">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row>
    <row r="614" spans="1:26" ht="12" customHeight="1" x14ac:dyDescent="0.25">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row>
    <row r="615" spans="1:26" ht="12" customHeight="1" x14ac:dyDescent="0.25">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row>
    <row r="616" spans="1:26" ht="12" customHeight="1" x14ac:dyDescent="0.25">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row>
    <row r="617" spans="1:26" ht="12" customHeight="1" x14ac:dyDescent="0.25">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row>
    <row r="618" spans="1:26" ht="12" customHeight="1" x14ac:dyDescent="0.25">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row>
    <row r="619" spans="1:26" ht="12" customHeight="1" x14ac:dyDescent="0.25">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row>
    <row r="620" spans="1:26" ht="12" customHeight="1" x14ac:dyDescent="0.25">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row>
    <row r="621" spans="1:26" ht="12" customHeight="1" x14ac:dyDescent="0.25">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row>
    <row r="622" spans="1:26" ht="12" customHeight="1" x14ac:dyDescent="0.25">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row>
    <row r="623" spans="1:26" ht="12" customHeight="1" x14ac:dyDescent="0.25">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row>
    <row r="624" spans="1:26" ht="12" customHeight="1" x14ac:dyDescent="0.25">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row>
    <row r="625" spans="1:26" ht="12" customHeight="1" x14ac:dyDescent="0.25">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row>
    <row r="626" spans="1:26" ht="12" customHeight="1" x14ac:dyDescent="0.25">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row>
    <row r="627" spans="1:26" ht="12" customHeight="1" x14ac:dyDescent="0.25">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row>
    <row r="628" spans="1:26" ht="12" customHeight="1" x14ac:dyDescent="0.25">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row>
    <row r="629" spans="1:26" ht="12" customHeight="1" x14ac:dyDescent="0.25">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row>
    <row r="630" spans="1:26" ht="12" customHeight="1" x14ac:dyDescent="0.25">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row>
    <row r="631" spans="1:26" ht="12" customHeight="1" x14ac:dyDescent="0.25">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row>
    <row r="632" spans="1:26" ht="12" customHeight="1" x14ac:dyDescent="0.25">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row>
    <row r="633" spans="1:26" ht="12" customHeight="1" x14ac:dyDescent="0.25">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row>
    <row r="634" spans="1:26" ht="12" customHeight="1" x14ac:dyDescent="0.25">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row>
    <row r="635" spans="1:26" ht="12" customHeight="1" x14ac:dyDescent="0.25">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row>
    <row r="636" spans="1:26" ht="12" customHeight="1" x14ac:dyDescent="0.25">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row>
    <row r="637" spans="1:26" ht="12" customHeight="1" x14ac:dyDescent="0.25">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row>
    <row r="638" spans="1:26" ht="12" customHeight="1" x14ac:dyDescent="0.25">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row>
    <row r="639" spans="1:26" ht="12" customHeight="1" x14ac:dyDescent="0.25">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row>
    <row r="640" spans="1:26" ht="12" customHeight="1" x14ac:dyDescent="0.25">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row>
    <row r="641" spans="1:26" ht="12" customHeight="1" x14ac:dyDescent="0.25">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row>
    <row r="642" spans="1:26" ht="12" customHeight="1" x14ac:dyDescent="0.25">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row>
    <row r="643" spans="1:26" ht="12" customHeight="1" x14ac:dyDescent="0.25">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row>
    <row r="644" spans="1:26" ht="12" customHeight="1" x14ac:dyDescent="0.25">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row>
    <row r="645" spans="1:26" ht="12" customHeight="1" x14ac:dyDescent="0.25">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row>
    <row r="646" spans="1:26" ht="12" customHeight="1" x14ac:dyDescent="0.25">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row>
    <row r="647" spans="1:26" ht="12" customHeight="1" x14ac:dyDescent="0.25">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row>
    <row r="648" spans="1:26" ht="12" customHeight="1" x14ac:dyDescent="0.25">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row>
    <row r="649" spans="1:26" ht="12" customHeight="1" x14ac:dyDescent="0.25">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row>
    <row r="650" spans="1:26" ht="12" customHeight="1" x14ac:dyDescent="0.25">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row>
    <row r="651" spans="1:26" ht="12" customHeight="1" x14ac:dyDescent="0.25">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row>
    <row r="652" spans="1:26" ht="12" customHeight="1" x14ac:dyDescent="0.25">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row>
    <row r="653" spans="1:26" ht="12" customHeight="1" x14ac:dyDescent="0.25">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row>
    <row r="654" spans="1:26" ht="12" customHeight="1" x14ac:dyDescent="0.25">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row>
    <row r="655" spans="1:26" ht="12" customHeight="1" x14ac:dyDescent="0.25">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row>
    <row r="656" spans="1:26" ht="12" customHeight="1" x14ac:dyDescent="0.25">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row>
    <row r="657" spans="1:26" ht="12" customHeight="1" x14ac:dyDescent="0.25">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row>
    <row r="658" spans="1:26" ht="12" customHeight="1" x14ac:dyDescent="0.25">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row>
    <row r="659" spans="1:26" ht="12" customHeight="1" x14ac:dyDescent="0.25">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row>
    <row r="660" spans="1:26" ht="12" customHeight="1" x14ac:dyDescent="0.25">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row>
    <row r="661" spans="1:26" ht="12" customHeight="1" x14ac:dyDescent="0.25">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row>
    <row r="662" spans="1:26" ht="12" customHeight="1" x14ac:dyDescent="0.25">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row>
    <row r="663" spans="1:26" ht="12" customHeight="1" x14ac:dyDescent="0.25">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row>
    <row r="664" spans="1:26" ht="12" customHeight="1" x14ac:dyDescent="0.25">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row>
    <row r="665" spans="1:26" ht="12" customHeight="1" x14ac:dyDescent="0.25">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row>
    <row r="666" spans="1:26" ht="12" customHeight="1" x14ac:dyDescent="0.25">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row>
    <row r="667" spans="1:26" ht="12" customHeight="1" x14ac:dyDescent="0.25">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row>
    <row r="668" spans="1:26" ht="12" customHeight="1" x14ac:dyDescent="0.25">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row>
    <row r="669" spans="1:26" ht="12" customHeight="1" x14ac:dyDescent="0.25">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row>
    <row r="670" spans="1:26" ht="12" customHeight="1" x14ac:dyDescent="0.25">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row>
    <row r="671" spans="1:26" ht="12" customHeight="1" x14ac:dyDescent="0.25">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row>
    <row r="672" spans="1:26" ht="12" customHeight="1" x14ac:dyDescent="0.25">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row>
    <row r="673" spans="1:26" ht="12" customHeight="1" x14ac:dyDescent="0.25">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row>
    <row r="674" spans="1:26" ht="12" customHeight="1" x14ac:dyDescent="0.25">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row>
    <row r="675" spans="1:26" ht="12" customHeight="1" x14ac:dyDescent="0.25">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row>
    <row r="676" spans="1:26" ht="12" customHeight="1" x14ac:dyDescent="0.25">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row>
    <row r="677" spans="1:26" ht="12" customHeight="1" x14ac:dyDescent="0.25">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row>
    <row r="678" spans="1:26" ht="12" customHeight="1" x14ac:dyDescent="0.25">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row>
    <row r="679" spans="1:26" ht="12" customHeight="1" x14ac:dyDescent="0.25">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row>
    <row r="680" spans="1:26" ht="12" customHeight="1" x14ac:dyDescent="0.25">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row>
    <row r="681" spans="1:26" ht="12" customHeight="1" x14ac:dyDescent="0.25">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row>
    <row r="682" spans="1:26" ht="12" customHeight="1" x14ac:dyDescent="0.25">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row>
    <row r="683" spans="1:26" ht="12" customHeight="1" x14ac:dyDescent="0.25">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row>
    <row r="684" spans="1:26" ht="12" customHeight="1" x14ac:dyDescent="0.25">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row>
    <row r="685" spans="1:26" ht="12" customHeight="1" x14ac:dyDescent="0.25">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row>
    <row r="686" spans="1:26" ht="12" customHeight="1" x14ac:dyDescent="0.25">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row>
    <row r="687" spans="1:26" ht="12" customHeight="1" x14ac:dyDescent="0.25">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row>
    <row r="688" spans="1:26" ht="12" customHeight="1" x14ac:dyDescent="0.25">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row>
    <row r="689" spans="1:26" ht="12" customHeight="1" x14ac:dyDescent="0.25">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row>
    <row r="690" spans="1:26" ht="12" customHeight="1" x14ac:dyDescent="0.25">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row>
    <row r="691" spans="1:26" ht="12" customHeight="1" x14ac:dyDescent="0.25">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row>
    <row r="692" spans="1:26" ht="12" customHeight="1" x14ac:dyDescent="0.25">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row>
    <row r="693" spans="1:26" ht="12" customHeight="1" x14ac:dyDescent="0.25">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row>
    <row r="694" spans="1:26" ht="12" customHeight="1" x14ac:dyDescent="0.25">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row>
    <row r="695" spans="1:26" ht="12" customHeight="1" x14ac:dyDescent="0.25">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row>
    <row r="696" spans="1:26" ht="12" customHeight="1" x14ac:dyDescent="0.25">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row>
    <row r="697" spans="1:26" ht="12" customHeight="1" x14ac:dyDescent="0.25">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row>
    <row r="698" spans="1:26" ht="12" customHeight="1" x14ac:dyDescent="0.25">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row>
    <row r="699" spans="1:26" ht="12" customHeight="1" x14ac:dyDescent="0.25">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row>
    <row r="700" spans="1:26" ht="12" customHeight="1" x14ac:dyDescent="0.25">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row>
    <row r="701" spans="1:26" ht="12" customHeight="1" x14ac:dyDescent="0.25">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row>
    <row r="702" spans="1:26" ht="12" customHeight="1" x14ac:dyDescent="0.25">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row>
    <row r="703" spans="1:26" ht="12" customHeight="1" x14ac:dyDescent="0.25">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row>
    <row r="704" spans="1:26" ht="12" customHeight="1" x14ac:dyDescent="0.25">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row>
    <row r="705" spans="1:26" ht="12" customHeight="1" x14ac:dyDescent="0.25">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row>
    <row r="706" spans="1:26" ht="12" customHeight="1" x14ac:dyDescent="0.25">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row>
    <row r="707" spans="1:26" ht="12" customHeight="1" x14ac:dyDescent="0.25">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row>
    <row r="708" spans="1:26" ht="12" customHeight="1" x14ac:dyDescent="0.25">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row>
    <row r="709" spans="1:26" ht="12" customHeight="1" x14ac:dyDescent="0.25">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row>
    <row r="710" spans="1:26" ht="12" customHeight="1" x14ac:dyDescent="0.25">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row>
    <row r="711" spans="1:26" ht="12" customHeight="1" x14ac:dyDescent="0.25">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row>
    <row r="712" spans="1:26" ht="12" customHeight="1" x14ac:dyDescent="0.25">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row>
    <row r="713" spans="1:26" ht="12" customHeight="1" x14ac:dyDescent="0.25">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row>
    <row r="714" spans="1:26" ht="12" customHeight="1" x14ac:dyDescent="0.25">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row>
    <row r="715" spans="1:26" ht="12" customHeight="1" x14ac:dyDescent="0.25">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row>
    <row r="716" spans="1:26" ht="12" customHeight="1" x14ac:dyDescent="0.25">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row>
    <row r="717" spans="1:26" ht="12" customHeight="1" x14ac:dyDescent="0.25">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row>
    <row r="718" spans="1:26" ht="12" customHeight="1" x14ac:dyDescent="0.25">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row>
    <row r="719" spans="1:26" ht="12" customHeight="1" x14ac:dyDescent="0.25">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row>
    <row r="720" spans="1:26" ht="12" customHeight="1" x14ac:dyDescent="0.25">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row>
    <row r="721" spans="1:26" ht="12" customHeight="1" x14ac:dyDescent="0.25">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row>
    <row r="722" spans="1:26" ht="12" customHeight="1" x14ac:dyDescent="0.25">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row>
    <row r="723" spans="1:26" ht="12" customHeight="1" x14ac:dyDescent="0.25">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row>
    <row r="724" spans="1:26" ht="12" customHeight="1" x14ac:dyDescent="0.25">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row>
    <row r="725" spans="1:26" ht="12" customHeight="1" x14ac:dyDescent="0.25">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row>
    <row r="726" spans="1:26" ht="12" customHeight="1" x14ac:dyDescent="0.25">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row>
    <row r="727" spans="1:26" ht="12" customHeight="1" x14ac:dyDescent="0.25">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row>
    <row r="728" spans="1:26" ht="12" customHeight="1" x14ac:dyDescent="0.25">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row>
    <row r="729" spans="1:26" ht="12" customHeight="1" x14ac:dyDescent="0.25">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row>
    <row r="730" spans="1:26" ht="12" customHeight="1" x14ac:dyDescent="0.25">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row>
    <row r="731" spans="1:26" ht="12" customHeight="1" x14ac:dyDescent="0.25">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row>
    <row r="732" spans="1:26" ht="12" customHeight="1" x14ac:dyDescent="0.25">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row>
    <row r="733" spans="1:26" ht="12" customHeight="1" x14ac:dyDescent="0.25">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row>
    <row r="734" spans="1:26" ht="12" customHeight="1" x14ac:dyDescent="0.25">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row>
    <row r="735" spans="1:26" ht="12" customHeight="1" x14ac:dyDescent="0.25">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row>
    <row r="736" spans="1:26" ht="12" customHeight="1" x14ac:dyDescent="0.25">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row>
    <row r="737" spans="1:26" ht="12" customHeight="1" x14ac:dyDescent="0.25">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row>
    <row r="738" spans="1:26" ht="12" customHeight="1" x14ac:dyDescent="0.25">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row>
    <row r="739" spans="1:26" ht="12" customHeight="1" x14ac:dyDescent="0.25">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row>
    <row r="740" spans="1:26" ht="12" customHeight="1" x14ac:dyDescent="0.25">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row>
    <row r="741" spans="1:26" ht="12" customHeight="1" x14ac:dyDescent="0.25">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row>
    <row r="742" spans="1:26" ht="12" customHeight="1" x14ac:dyDescent="0.25">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row>
    <row r="743" spans="1:26" ht="12" customHeight="1" x14ac:dyDescent="0.25">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row>
    <row r="744" spans="1:26" ht="12" customHeight="1" x14ac:dyDescent="0.25">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row>
    <row r="745" spans="1:26" ht="12" customHeight="1" x14ac:dyDescent="0.25">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row>
    <row r="746" spans="1:26" ht="12" customHeight="1" x14ac:dyDescent="0.25">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row>
    <row r="747" spans="1:26" ht="12" customHeight="1" x14ac:dyDescent="0.25">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row>
    <row r="748" spans="1:26" ht="12" customHeight="1" x14ac:dyDescent="0.25">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row>
    <row r="749" spans="1:26" ht="12" customHeight="1" x14ac:dyDescent="0.25">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row>
    <row r="750" spans="1:26" ht="12" customHeight="1" x14ac:dyDescent="0.25">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row>
    <row r="751" spans="1:26" ht="12" customHeight="1" x14ac:dyDescent="0.25">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row>
    <row r="752" spans="1:26" ht="12" customHeight="1" x14ac:dyDescent="0.25">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row>
    <row r="753" spans="1:26" ht="12" customHeight="1" x14ac:dyDescent="0.25">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row>
    <row r="754" spans="1:26" ht="12" customHeight="1" x14ac:dyDescent="0.25">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row>
    <row r="755" spans="1:26" ht="12" customHeight="1" x14ac:dyDescent="0.25">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row>
    <row r="756" spans="1:26" ht="12" customHeight="1" x14ac:dyDescent="0.25">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row>
    <row r="757" spans="1:26" ht="12" customHeight="1" x14ac:dyDescent="0.25">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row>
    <row r="758" spans="1:26" ht="12" customHeight="1" x14ac:dyDescent="0.25">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row>
    <row r="759" spans="1:26" ht="12" customHeight="1" x14ac:dyDescent="0.25">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row>
    <row r="760" spans="1:26" ht="12" customHeight="1" x14ac:dyDescent="0.25">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row>
    <row r="761" spans="1:26" ht="12" customHeight="1" x14ac:dyDescent="0.25">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row>
    <row r="762" spans="1:26" ht="12" customHeight="1" x14ac:dyDescent="0.25">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row>
    <row r="763" spans="1:26" ht="12" customHeight="1" x14ac:dyDescent="0.25">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row>
    <row r="764" spans="1:26" ht="12" customHeight="1" x14ac:dyDescent="0.25">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row>
    <row r="765" spans="1:26" ht="12" customHeight="1" x14ac:dyDescent="0.25">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row>
    <row r="766" spans="1:26" ht="12" customHeight="1" x14ac:dyDescent="0.25">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row>
    <row r="767" spans="1:26" ht="12" customHeight="1" x14ac:dyDescent="0.25">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row>
    <row r="768" spans="1:26" ht="12" customHeight="1" x14ac:dyDescent="0.25">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row>
    <row r="769" spans="1:26" ht="12" customHeight="1" x14ac:dyDescent="0.25">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row>
    <row r="770" spans="1:26" ht="12" customHeight="1" x14ac:dyDescent="0.25">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row>
    <row r="771" spans="1:26" ht="12" customHeight="1" x14ac:dyDescent="0.25">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row>
    <row r="772" spans="1:26" ht="12" customHeight="1" x14ac:dyDescent="0.25">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row>
    <row r="773" spans="1:26" ht="12" customHeight="1" x14ac:dyDescent="0.25">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row>
    <row r="774" spans="1:26" ht="12" customHeight="1" x14ac:dyDescent="0.25">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row>
    <row r="775" spans="1:26" ht="12" customHeight="1" x14ac:dyDescent="0.25">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row>
    <row r="776" spans="1:26" ht="12" customHeight="1" x14ac:dyDescent="0.25">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row>
    <row r="777" spans="1:26" ht="12" customHeight="1" x14ac:dyDescent="0.25">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row>
    <row r="778" spans="1:26" ht="12" customHeight="1" x14ac:dyDescent="0.25">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row>
    <row r="779" spans="1:26" ht="12" customHeight="1" x14ac:dyDescent="0.25">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row>
    <row r="780" spans="1:26" ht="12" customHeight="1" x14ac:dyDescent="0.25">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row>
    <row r="781" spans="1:26" ht="12" customHeight="1" x14ac:dyDescent="0.25">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row>
    <row r="782" spans="1:26" ht="12" customHeight="1" x14ac:dyDescent="0.25">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row>
    <row r="783" spans="1:26" ht="12" customHeight="1" x14ac:dyDescent="0.25">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row>
    <row r="784" spans="1:26" ht="12" customHeight="1" x14ac:dyDescent="0.25">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row>
    <row r="785" spans="1:26" ht="12" customHeight="1" x14ac:dyDescent="0.25">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row>
    <row r="786" spans="1:26" ht="12" customHeight="1" x14ac:dyDescent="0.25">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row>
    <row r="787" spans="1:26" ht="12" customHeight="1" x14ac:dyDescent="0.25">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row>
    <row r="788" spans="1:26" ht="12" customHeight="1" x14ac:dyDescent="0.25">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row>
    <row r="789" spans="1:26" ht="12" customHeight="1" x14ac:dyDescent="0.25">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row>
    <row r="790" spans="1:26" ht="12" customHeight="1" x14ac:dyDescent="0.25">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row>
    <row r="791" spans="1:26" ht="12" customHeight="1" x14ac:dyDescent="0.25">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row>
    <row r="792" spans="1:26" ht="12" customHeight="1" x14ac:dyDescent="0.25">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row>
    <row r="793" spans="1:26" ht="12" customHeight="1" x14ac:dyDescent="0.25">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row>
    <row r="794" spans="1:26" ht="12" customHeight="1" x14ac:dyDescent="0.25">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row>
    <row r="795" spans="1:26" ht="12" customHeight="1" x14ac:dyDescent="0.25">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row>
    <row r="796" spans="1:26" ht="12" customHeight="1" x14ac:dyDescent="0.25">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row>
    <row r="797" spans="1:26" ht="12" customHeight="1" x14ac:dyDescent="0.25">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row>
    <row r="798" spans="1:26" ht="12" customHeight="1" x14ac:dyDescent="0.25">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row>
    <row r="799" spans="1:26" ht="12" customHeight="1" x14ac:dyDescent="0.25">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row>
    <row r="800" spans="1:26" ht="12" customHeight="1" x14ac:dyDescent="0.25">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row>
    <row r="801" spans="1:26" ht="12" customHeight="1" x14ac:dyDescent="0.25">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row>
    <row r="802" spans="1:26" ht="12" customHeight="1" x14ac:dyDescent="0.25">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row>
    <row r="803" spans="1:26" ht="12" customHeight="1" x14ac:dyDescent="0.25">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row>
    <row r="804" spans="1:26" ht="12" customHeight="1" x14ac:dyDescent="0.25">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row>
    <row r="805" spans="1:26" ht="12" customHeight="1" x14ac:dyDescent="0.25">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row>
    <row r="806" spans="1:26" ht="12" customHeight="1" x14ac:dyDescent="0.25">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row>
    <row r="807" spans="1:26" ht="12" customHeight="1" x14ac:dyDescent="0.25">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row>
    <row r="808" spans="1:26" ht="12" customHeight="1" x14ac:dyDescent="0.25">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row>
    <row r="809" spans="1:26" ht="12" customHeight="1" x14ac:dyDescent="0.25">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row>
    <row r="810" spans="1:26" ht="12" customHeight="1" x14ac:dyDescent="0.25">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row>
    <row r="811" spans="1:26" ht="12" customHeight="1" x14ac:dyDescent="0.25">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row>
    <row r="812" spans="1:26" ht="12" customHeight="1" x14ac:dyDescent="0.25">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row>
    <row r="813" spans="1:26" ht="12" customHeight="1" x14ac:dyDescent="0.25">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row>
    <row r="814" spans="1:26" ht="12" customHeight="1" x14ac:dyDescent="0.25">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row>
    <row r="815" spans="1:26" ht="12" customHeight="1" x14ac:dyDescent="0.25">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row>
    <row r="816" spans="1:26" ht="12" customHeight="1" x14ac:dyDescent="0.25">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row>
    <row r="817" spans="1:26" ht="12" customHeight="1" x14ac:dyDescent="0.25">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row>
    <row r="818" spans="1:26" ht="12" customHeight="1" x14ac:dyDescent="0.25">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row>
    <row r="819" spans="1:26" ht="12" customHeight="1" x14ac:dyDescent="0.25">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row>
    <row r="820" spans="1:26" ht="12" customHeight="1" x14ac:dyDescent="0.25">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row>
    <row r="821" spans="1:26" ht="12" customHeight="1" x14ac:dyDescent="0.25">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row>
    <row r="822" spans="1:26" ht="12" customHeight="1" x14ac:dyDescent="0.25">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row>
    <row r="823" spans="1:26" ht="12" customHeight="1" x14ac:dyDescent="0.25">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row>
    <row r="824" spans="1:26" ht="12" customHeight="1" x14ac:dyDescent="0.25">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row>
    <row r="825" spans="1:26" ht="12" customHeight="1" x14ac:dyDescent="0.25">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row>
    <row r="826" spans="1:26" ht="12" customHeight="1" x14ac:dyDescent="0.25">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row>
    <row r="827" spans="1:26" ht="12" customHeight="1" x14ac:dyDescent="0.25">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row>
    <row r="828" spans="1:26" ht="12" customHeight="1" x14ac:dyDescent="0.25">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row>
    <row r="829" spans="1:26" ht="12" customHeight="1" x14ac:dyDescent="0.25">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row>
    <row r="830" spans="1:26" ht="12" customHeight="1" x14ac:dyDescent="0.25">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row>
    <row r="831" spans="1:26" ht="12" customHeight="1" x14ac:dyDescent="0.25">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row>
    <row r="832" spans="1:26" ht="12" customHeight="1" x14ac:dyDescent="0.25">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row>
    <row r="833" spans="1:26" ht="12" customHeight="1" x14ac:dyDescent="0.25">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row>
    <row r="834" spans="1:26" ht="12" customHeight="1" x14ac:dyDescent="0.25">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row>
    <row r="835" spans="1:26" ht="12" customHeight="1" x14ac:dyDescent="0.25">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row>
    <row r="836" spans="1:26" ht="12" customHeight="1" x14ac:dyDescent="0.25">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row>
    <row r="837" spans="1:26" ht="12" customHeight="1" x14ac:dyDescent="0.25">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row>
    <row r="838" spans="1:26" ht="12" customHeight="1" x14ac:dyDescent="0.25">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row>
    <row r="839" spans="1:26" ht="12" customHeight="1" x14ac:dyDescent="0.25">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row>
    <row r="840" spans="1:26" ht="12" customHeight="1" x14ac:dyDescent="0.25">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row>
    <row r="841" spans="1:26" ht="12" customHeight="1" x14ac:dyDescent="0.25">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row>
    <row r="842" spans="1:26" ht="12" customHeight="1" x14ac:dyDescent="0.25">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row>
    <row r="843" spans="1:26" ht="12" customHeight="1" x14ac:dyDescent="0.25">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row>
    <row r="844" spans="1:26" ht="12" customHeight="1" x14ac:dyDescent="0.25">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row>
    <row r="845" spans="1:26" ht="12" customHeight="1" x14ac:dyDescent="0.25">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row>
    <row r="846" spans="1:26" ht="12" customHeight="1" x14ac:dyDescent="0.25">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row>
    <row r="847" spans="1:26" ht="12" customHeight="1" x14ac:dyDescent="0.25">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row>
    <row r="848" spans="1:26" ht="12" customHeight="1" x14ac:dyDescent="0.25">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row>
    <row r="849" spans="1:26" ht="12" customHeight="1" x14ac:dyDescent="0.25">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row>
    <row r="850" spans="1:26" ht="12" customHeight="1" x14ac:dyDescent="0.25">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row>
    <row r="851" spans="1:26" ht="12" customHeight="1" x14ac:dyDescent="0.25">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row>
    <row r="852" spans="1:26" ht="12" customHeight="1" x14ac:dyDescent="0.25">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row>
    <row r="853" spans="1:26" ht="12" customHeight="1" x14ac:dyDescent="0.25">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row>
    <row r="854" spans="1:26" ht="12" customHeight="1" x14ac:dyDescent="0.25">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row>
    <row r="855" spans="1:26" ht="12" customHeight="1" x14ac:dyDescent="0.25">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row>
    <row r="856" spans="1:26" ht="12" customHeight="1" x14ac:dyDescent="0.25">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row>
    <row r="857" spans="1:26" ht="12" customHeight="1" x14ac:dyDescent="0.25">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row>
    <row r="858" spans="1:26" ht="12" customHeight="1" x14ac:dyDescent="0.25">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row>
    <row r="859" spans="1:26" ht="12" customHeight="1" x14ac:dyDescent="0.25">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row>
    <row r="860" spans="1:26" ht="12" customHeight="1" x14ac:dyDescent="0.25">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row>
    <row r="861" spans="1:26" ht="12" customHeight="1" x14ac:dyDescent="0.25">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row>
    <row r="862" spans="1:26" ht="12" customHeight="1" x14ac:dyDescent="0.25">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row>
    <row r="863" spans="1:26" ht="12" customHeight="1" x14ac:dyDescent="0.25">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row>
    <row r="864" spans="1:26" ht="12" customHeight="1" x14ac:dyDescent="0.25">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row>
    <row r="865" spans="1:26" ht="12" customHeight="1" x14ac:dyDescent="0.25">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row>
    <row r="866" spans="1:26" ht="12" customHeight="1" x14ac:dyDescent="0.25">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row>
    <row r="867" spans="1:26" ht="12" customHeight="1" x14ac:dyDescent="0.25">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row>
    <row r="868" spans="1:26" ht="12" customHeight="1" x14ac:dyDescent="0.25">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row>
    <row r="869" spans="1:26" ht="12" customHeight="1" x14ac:dyDescent="0.25">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row>
    <row r="870" spans="1:26" ht="12" customHeight="1" x14ac:dyDescent="0.25">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row>
    <row r="871" spans="1:26" ht="12" customHeight="1" x14ac:dyDescent="0.25">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row>
    <row r="872" spans="1:26" ht="12" customHeight="1" x14ac:dyDescent="0.25">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row>
    <row r="873" spans="1:26" ht="12" customHeight="1" x14ac:dyDescent="0.25">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row>
    <row r="874" spans="1:26" ht="12" customHeight="1" x14ac:dyDescent="0.25">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row>
    <row r="875" spans="1:26" ht="12" customHeight="1" x14ac:dyDescent="0.25">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row>
    <row r="876" spans="1:26" ht="12" customHeight="1" x14ac:dyDescent="0.25">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row>
    <row r="877" spans="1:26" ht="12" customHeight="1" x14ac:dyDescent="0.25">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row>
    <row r="878" spans="1:26" ht="12" customHeight="1" x14ac:dyDescent="0.25">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row>
    <row r="879" spans="1:26" ht="12" customHeight="1" x14ac:dyDescent="0.25">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row>
    <row r="880" spans="1:26" ht="12" customHeight="1" x14ac:dyDescent="0.25">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row>
    <row r="881" spans="1:26" ht="12" customHeight="1" x14ac:dyDescent="0.25">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row>
    <row r="882" spans="1:26" ht="12" customHeight="1" x14ac:dyDescent="0.25">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row>
    <row r="883" spans="1:26" ht="12" customHeight="1" x14ac:dyDescent="0.25">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row>
    <row r="884" spans="1:26" ht="12" customHeight="1" x14ac:dyDescent="0.25">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row>
    <row r="885" spans="1:26" ht="12" customHeight="1" x14ac:dyDescent="0.25">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row>
    <row r="886" spans="1:26" ht="12" customHeight="1" x14ac:dyDescent="0.25">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row>
    <row r="887" spans="1:26" ht="12" customHeight="1" x14ac:dyDescent="0.25">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row>
    <row r="888" spans="1:26" ht="12" customHeight="1" x14ac:dyDescent="0.25">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row>
    <row r="889" spans="1:26" ht="12" customHeight="1" x14ac:dyDescent="0.25">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row>
    <row r="890" spans="1:26" ht="12" customHeight="1" x14ac:dyDescent="0.25">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row>
    <row r="891" spans="1:26" ht="12" customHeight="1" x14ac:dyDescent="0.25">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row>
    <row r="892" spans="1:26" ht="12" customHeight="1" x14ac:dyDescent="0.25">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row>
    <row r="893" spans="1:26" ht="12" customHeight="1" x14ac:dyDescent="0.25">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row>
    <row r="894" spans="1:26" ht="12" customHeight="1" x14ac:dyDescent="0.25">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row>
    <row r="895" spans="1:26" ht="12" customHeight="1" x14ac:dyDescent="0.25">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row>
    <row r="896" spans="1:26" ht="12" customHeight="1" x14ac:dyDescent="0.25">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row>
    <row r="897" spans="1:26" ht="12" customHeight="1" x14ac:dyDescent="0.25">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row>
    <row r="898" spans="1:26" ht="12" customHeight="1" x14ac:dyDescent="0.25">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row>
    <row r="899" spans="1:26" ht="12" customHeight="1" x14ac:dyDescent="0.25">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row>
    <row r="900" spans="1:26" ht="12" customHeight="1" x14ac:dyDescent="0.25">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row>
    <row r="901" spans="1:26" ht="12" customHeight="1" x14ac:dyDescent="0.25">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row>
    <row r="902" spans="1:26" ht="12" customHeight="1" x14ac:dyDescent="0.25">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row>
    <row r="903" spans="1:26" ht="12" customHeight="1" x14ac:dyDescent="0.25">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row>
    <row r="904" spans="1:26" ht="12" customHeight="1" x14ac:dyDescent="0.25">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row>
    <row r="905" spans="1:26" ht="12" customHeight="1" x14ac:dyDescent="0.25">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row>
    <row r="906" spans="1:26" ht="12" customHeight="1" x14ac:dyDescent="0.25">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row>
    <row r="907" spans="1:26" ht="12" customHeight="1" x14ac:dyDescent="0.25">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row>
    <row r="908" spans="1:26" ht="12" customHeight="1" x14ac:dyDescent="0.25">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row>
    <row r="909" spans="1:26" ht="12" customHeight="1" x14ac:dyDescent="0.25">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row>
    <row r="910" spans="1:26" ht="12" customHeight="1" x14ac:dyDescent="0.25">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row>
    <row r="911" spans="1:26" ht="12" customHeight="1" x14ac:dyDescent="0.25">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row>
    <row r="912" spans="1:26" ht="12" customHeight="1" x14ac:dyDescent="0.25">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row>
    <row r="913" spans="1:26" ht="12" customHeight="1" x14ac:dyDescent="0.25">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row>
    <row r="914" spans="1:26" ht="12" customHeight="1" x14ac:dyDescent="0.25">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row>
    <row r="915" spans="1:26" ht="12" customHeight="1" x14ac:dyDescent="0.25">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row>
    <row r="916" spans="1:26" ht="12" customHeight="1" x14ac:dyDescent="0.25">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row>
    <row r="917" spans="1:26" ht="12" customHeight="1" x14ac:dyDescent="0.25">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row>
    <row r="918" spans="1:26" ht="12" customHeight="1" x14ac:dyDescent="0.25">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row>
    <row r="919" spans="1:26" ht="12" customHeight="1" x14ac:dyDescent="0.25">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row>
    <row r="920" spans="1:26" ht="12" customHeight="1" x14ac:dyDescent="0.25">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row>
    <row r="921" spans="1:26" ht="12" customHeight="1" x14ac:dyDescent="0.25">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row>
    <row r="922" spans="1:26" ht="12" customHeight="1" x14ac:dyDescent="0.25">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row>
    <row r="923" spans="1:26" ht="12" customHeight="1" x14ac:dyDescent="0.25">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row>
    <row r="924" spans="1:26" ht="12" customHeight="1" x14ac:dyDescent="0.25">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row>
    <row r="925" spans="1:26" ht="12" customHeight="1" x14ac:dyDescent="0.25">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row>
    <row r="926" spans="1:26" ht="12" customHeight="1" x14ac:dyDescent="0.25">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row>
    <row r="927" spans="1:26" ht="12" customHeight="1" x14ac:dyDescent="0.25">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row>
    <row r="928" spans="1:26" ht="12" customHeight="1" x14ac:dyDescent="0.25">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row>
    <row r="929" spans="1:26" ht="12" customHeight="1" x14ac:dyDescent="0.25">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row>
    <row r="930" spans="1:26" ht="12" customHeight="1" x14ac:dyDescent="0.25">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row>
    <row r="931" spans="1:26" ht="12" customHeight="1" x14ac:dyDescent="0.25">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row>
    <row r="932" spans="1:26" ht="12" customHeight="1" x14ac:dyDescent="0.25">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row>
    <row r="933" spans="1:26" ht="12" customHeight="1" x14ac:dyDescent="0.25">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row>
    <row r="934" spans="1:26" ht="12" customHeight="1" x14ac:dyDescent="0.25">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row>
    <row r="935" spans="1:26" ht="12" customHeight="1" x14ac:dyDescent="0.25">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row>
    <row r="936" spans="1:26" ht="12" customHeight="1" x14ac:dyDescent="0.25">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row>
    <row r="937" spans="1:26" ht="12" customHeight="1" x14ac:dyDescent="0.25">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row>
    <row r="938" spans="1:26" ht="12" customHeight="1" x14ac:dyDescent="0.25">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row>
    <row r="939" spans="1:26" ht="12" customHeight="1" x14ac:dyDescent="0.25">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row>
    <row r="940" spans="1:26" ht="12" customHeight="1" x14ac:dyDescent="0.25">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row>
    <row r="941" spans="1:26" ht="12" customHeight="1" x14ac:dyDescent="0.25">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row>
    <row r="942" spans="1:26" ht="12" customHeight="1" x14ac:dyDescent="0.25">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row>
    <row r="943" spans="1:26" ht="12" customHeight="1" x14ac:dyDescent="0.25">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row>
    <row r="944" spans="1:26" ht="12" customHeight="1" x14ac:dyDescent="0.25">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row>
    <row r="945" spans="1:26" ht="12" customHeight="1" x14ac:dyDescent="0.25">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row>
    <row r="946" spans="1:26" ht="12" customHeight="1" x14ac:dyDescent="0.25">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row>
    <row r="947" spans="1:26" ht="12" customHeight="1" x14ac:dyDescent="0.25">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row>
    <row r="948" spans="1:26" ht="12" customHeight="1" x14ac:dyDescent="0.25">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row>
    <row r="949" spans="1:26" ht="12" customHeight="1" x14ac:dyDescent="0.25">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row>
    <row r="950" spans="1:26" ht="12" customHeight="1" x14ac:dyDescent="0.25">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row>
    <row r="951" spans="1:26" ht="12" customHeight="1" x14ac:dyDescent="0.25">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row>
    <row r="952" spans="1:26" ht="12" customHeight="1" x14ac:dyDescent="0.25">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row>
    <row r="953" spans="1:26" ht="12" customHeight="1" x14ac:dyDescent="0.25">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row>
    <row r="954" spans="1:26" ht="12" customHeight="1" x14ac:dyDescent="0.25">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row>
    <row r="955" spans="1:26" ht="12" customHeight="1" x14ac:dyDescent="0.25">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row>
    <row r="956" spans="1:26" ht="12" customHeight="1" x14ac:dyDescent="0.25">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row>
    <row r="957" spans="1:26" ht="12" customHeight="1" x14ac:dyDescent="0.25">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row>
    <row r="958" spans="1:26" ht="12" customHeight="1" x14ac:dyDescent="0.25">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row>
    <row r="959" spans="1:26" ht="12" customHeight="1" x14ac:dyDescent="0.25">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row>
    <row r="960" spans="1:26" ht="12" customHeight="1" x14ac:dyDescent="0.25">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row>
    <row r="961" spans="1:26" ht="12" customHeight="1" x14ac:dyDescent="0.25">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row>
    <row r="962" spans="1:26" ht="12" customHeight="1" x14ac:dyDescent="0.25">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row>
    <row r="963" spans="1:26" ht="12" customHeight="1" x14ac:dyDescent="0.25">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row>
    <row r="964" spans="1:26" ht="12" customHeight="1" x14ac:dyDescent="0.25">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row>
    <row r="965" spans="1:26" ht="12" customHeight="1" x14ac:dyDescent="0.25">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row>
    <row r="966" spans="1:26" ht="12" customHeight="1" x14ac:dyDescent="0.25">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row>
    <row r="967" spans="1:26" ht="12" customHeight="1" x14ac:dyDescent="0.25">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row>
    <row r="968" spans="1:26" ht="12" customHeight="1" x14ac:dyDescent="0.25">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row>
    <row r="969" spans="1:26" ht="12" customHeight="1" x14ac:dyDescent="0.25">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row>
    <row r="970" spans="1:26" ht="12" customHeight="1" x14ac:dyDescent="0.25">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row>
    <row r="971" spans="1:26" ht="12" customHeight="1" x14ac:dyDescent="0.25">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row>
    <row r="972" spans="1:26" ht="12" customHeight="1" x14ac:dyDescent="0.25">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row>
    <row r="973" spans="1:26" ht="12" customHeight="1" x14ac:dyDescent="0.25">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row>
    <row r="974" spans="1:26" ht="12" customHeight="1" x14ac:dyDescent="0.25">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row>
    <row r="975" spans="1:26" ht="12" customHeight="1" x14ac:dyDescent="0.25">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row>
    <row r="976" spans="1:26" ht="12" customHeight="1" x14ac:dyDescent="0.25">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row>
    <row r="977" spans="1:26" ht="12" customHeight="1" x14ac:dyDescent="0.25">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row>
    <row r="978" spans="1:26" ht="12" customHeight="1" x14ac:dyDescent="0.25">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row>
    <row r="979" spans="1:26" ht="12" customHeight="1" x14ac:dyDescent="0.25">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row>
    <row r="980" spans="1:26" ht="12" customHeight="1" x14ac:dyDescent="0.25">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row>
    <row r="981" spans="1:26" ht="12" customHeight="1" x14ac:dyDescent="0.25">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row>
    <row r="982" spans="1:26" ht="12" customHeight="1" x14ac:dyDescent="0.25">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row>
    <row r="983" spans="1:26" ht="12" customHeight="1" x14ac:dyDescent="0.25">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row>
    <row r="984" spans="1:26" ht="12" customHeight="1" x14ac:dyDescent="0.25">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row>
    <row r="985" spans="1:26" ht="12" customHeight="1" x14ac:dyDescent="0.25">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row>
    <row r="986" spans="1:26" ht="12" customHeight="1" x14ac:dyDescent="0.25">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row>
    <row r="987" spans="1:26" ht="12" customHeight="1" x14ac:dyDescent="0.25">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row>
    <row r="988" spans="1:26" ht="12" customHeight="1" x14ac:dyDescent="0.25">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row>
    <row r="989" spans="1:26" ht="12" customHeight="1" x14ac:dyDescent="0.25">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row>
    <row r="990" spans="1:26" ht="12" customHeight="1" x14ac:dyDescent="0.25">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row>
    <row r="991" spans="1:26" ht="12" customHeight="1" x14ac:dyDescent="0.25">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row>
    <row r="992" spans="1:26" ht="12" customHeight="1" x14ac:dyDescent="0.25">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row>
    <row r="993" spans="1:26" ht="12" customHeight="1" x14ac:dyDescent="0.25">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row>
    <row r="994" spans="1:26" ht="12" customHeight="1" x14ac:dyDescent="0.25">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row>
    <row r="995" spans="1:26" ht="12" customHeight="1" x14ac:dyDescent="0.25">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row>
    <row r="996" spans="1:26" ht="12" customHeight="1" x14ac:dyDescent="0.25">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row>
    <row r="997" spans="1:26" ht="12" customHeight="1" x14ac:dyDescent="0.25">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row>
    <row r="998" spans="1:26" ht="12" customHeight="1" x14ac:dyDescent="0.25">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row>
    <row r="999" spans="1:26" ht="12" customHeight="1" x14ac:dyDescent="0.25">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row>
    <row r="1000" spans="1:26" ht="12" customHeight="1" x14ac:dyDescent="0.25">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row>
  </sheetData>
  <mergeCells count="11">
    <mergeCell ref="C13:F13"/>
    <mergeCell ref="D17:F17"/>
    <mergeCell ref="D18:F18"/>
    <mergeCell ref="D20:F20"/>
    <mergeCell ref="B1:J1"/>
    <mergeCell ref="B2:J2"/>
    <mergeCell ref="C8:F8"/>
    <mergeCell ref="C9:F9"/>
    <mergeCell ref="C10:F10"/>
    <mergeCell ref="C11:F11"/>
    <mergeCell ref="C12:F12"/>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1000"/>
  <sheetViews>
    <sheetView view="pageBreakPreview" zoomScale="60" zoomScaleNormal="100" workbookViewId="0">
      <pane xSplit="1" ySplit="7" topLeftCell="C8" activePane="bottomRight" state="frozen"/>
      <selection pane="topRight" activeCell="B1" sqref="B1"/>
      <selection pane="bottomLeft" activeCell="A8" sqref="A8"/>
      <selection pane="bottomRight" activeCell="G19" sqref="G19"/>
    </sheetView>
  </sheetViews>
  <sheetFormatPr defaultColWidth="14.42578125" defaultRowHeight="15" customHeight="1" x14ac:dyDescent="0.25"/>
  <cols>
    <col min="1" max="1" width="3.42578125" customWidth="1"/>
    <col min="2" max="2" width="2.7109375" customWidth="1"/>
    <col min="3" max="3" width="43.28515625" customWidth="1"/>
    <col min="4" max="7" width="12.7109375" customWidth="1"/>
    <col min="8" max="10" width="13.42578125" customWidth="1"/>
    <col min="11" max="18" width="12.7109375" customWidth="1"/>
    <col min="19" max="20" width="3.7109375" customWidth="1"/>
    <col min="21" max="27" width="9.7109375" customWidth="1"/>
    <col min="28" max="34" width="9.140625" customWidth="1"/>
  </cols>
  <sheetData>
    <row r="1" spans="1:34" ht="20.25" customHeight="1" x14ac:dyDescent="0.25">
      <c r="A1" s="114"/>
      <c r="B1" s="299" t="s">
        <v>475</v>
      </c>
      <c r="C1" s="300"/>
      <c r="D1" s="300"/>
      <c r="E1" s="300"/>
      <c r="F1" s="300"/>
      <c r="G1" s="300"/>
      <c r="H1" s="300"/>
      <c r="I1" s="300"/>
      <c r="J1" s="300"/>
      <c r="K1" s="300"/>
      <c r="L1" s="300"/>
      <c r="M1" s="300"/>
      <c r="N1" s="300"/>
      <c r="O1" s="300"/>
      <c r="P1" s="300"/>
      <c r="Q1" s="300"/>
      <c r="R1" s="300"/>
      <c r="S1" s="300"/>
      <c r="T1" s="114"/>
      <c r="U1" s="114"/>
      <c r="V1" s="114"/>
      <c r="W1" s="114"/>
      <c r="X1" s="114"/>
      <c r="Y1" s="114"/>
      <c r="Z1" s="114"/>
      <c r="AA1" s="114"/>
      <c r="AB1" s="114"/>
      <c r="AC1" s="114"/>
      <c r="AD1" s="114"/>
      <c r="AE1" s="114"/>
      <c r="AF1" s="114"/>
      <c r="AG1" s="114"/>
      <c r="AH1" s="114"/>
    </row>
    <row r="2" spans="1:34" ht="20.25" customHeight="1" x14ac:dyDescent="0.25">
      <c r="A2" s="114"/>
      <c r="B2" s="338" t="s">
        <v>476</v>
      </c>
      <c r="C2" s="302"/>
      <c r="D2" s="302"/>
      <c r="E2" s="302"/>
      <c r="F2" s="302"/>
      <c r="G2" s="302"/>
      <c r="H2" s="302"/>
      <c r="I2" s="302"/>
      <c r="J2" s="302"/>
      <c r="K2" s="302"/>
      <c r="L2" s="302"/>
      <c r="M2" s="302"/>
      <c r="N2" s="302"/>
      <c r="O2" s="302"/>
      <c r="P2" s="302"/>
      <c r="Q2" s="302"/>
      <c r="R2" s="302"/>
      <c r="S2" s="302"/>
      <c r="T2" s="114"/>
      <c r="U2" s="114"/>
      <c r="V2" s="114"/>
      <c r="W2" s="114"/>
      <c r="X2" s="114"/>
      <c r="Y2" s="114"/>
      <c r="Z2" s="114"/>
      <c r="AA2" s="114"/>
      <c r="AB2" s="114"/>
      <c r="AC2" s="114"/>
      <c r="AD2" s="114"/>
      <c r="AE2" s="114"/>
      <c r="AF2" s="114"/>
      <c r="AG2" s="114"/>
      <c r="AH2" s="114"/>
    </row>
    <row r="3" spans="1:34" ht="14.25" customHeight="1" x14ac:dyDescent="0.25">
      <c r="A3" s="191"/>
      <c r="B3" s="191"/>
      <c r="C3" s="192"/>
      <c r="D3" s="193"/>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row>
    <row r="4" spans="1:34" ht="20.25" customHeight="1" x14ac:dyDescent="0.25">
      <c r="A4" s="114"/>
      <c r="B4" s="194"/>
      <c r="C4" s="173"/>
      <c r="D4" s="173"/>
      <c r="E4" s="173"/>
      <c r="F4" s="173"/>
      <c r="G4" s="173"/>
      <c r="H4" s="405" t="s">
        <v>477</v>
      </c>
      <c r="I4" s="304"/>
      <c r="J4" s="304"/>
      <c r="K4" s="173"/>
      <c r="L4" s="173"/>
      <c r="M4" s="173"/>
      <c r="N4" s="173"/>
      <c r="O4" s="173"/>
      <c r="P4" s="173"/>
      <c r="Q4" s="173"/>
      <c r="R4" s="173"/>
      <c r="S4" s="195"/>
      <c r="T4" s="114"/>
      <c r="U4" s="114"/>
      <c r="V4" s="114"/>
      <c r="W4" s="114"/>
      <c r="X4" s="114"/>
      <c r="Y4" s="114"/>
      <c r="Z4" s="114"/>
      <c r="AA4" s="114"/>
      <c r="AB4" s="114"/>
      <c r="AC4" s="114"/>
      <c r="AD4" s="114"/>
      <c r="AE4" s="114"/>
      <c r="AF4" s="114"/>
      <c r="AG4" s="114"/>
      <c r="AH4" s="114"/>
    </row>
    <row r="5" spans="1:34" ht="20.25" customHeight="1" x14ac:dyDescent="0.25">
      <c r="A5" s="114"/>
      <c r="B5" s="115"/>
      <c r="C5" s="196"/>
      <c r="D5" s="197"/>
      <c r="E5" s="114"/>
      <c r="F5" s="114" t="s">
        <v>478</v>
      </c>
      <c r="G5" s="114"/>
      <c r="H5" s="114"/>
      <c r="I5" s="114"/>
      <c r="J5" s="114"/>
      <c r="K5" s="114"/>
      <c r="L5" s="114"/>
      <c r="M5" s="114"/>
      <c r="N5" s="114"/>
      <c r="O5" s="114"/>
      <c r="P5" s="114"/>
      <c r="Q5" s="114"/>
      <c r="R5" s="114"/>
      <c r="S5" s="198"/>
      <c r="T5" s="114"/>
      <c r="U5" s="114"/>
      <c r="V5" s="114"/>
      <c r="W5" s="114"/>
      <c r="X5" s="114"/>
      <c r="Y5" s="114"/>
      <c r="Z5" s="114"/>
      <c r="AA5" s="114"/>
      <c r="AB5" s="114"/>
      <c r="AC5" s="114"/>
      <c r="AD5" s="114"/>
      <c r="AE5" s="114"/>
      <c r="AF5" s="114"/>
      <c r="AG5" s="114"/>
      <c r="AH5" s="114"/>
    </row>
    <row r="6" spans="1:34" ht="20.25" customHeight="1" x14ac:dyDescent="0.25">
      <c r="A6" s="114"/>
      <c r="B6" s="115"/>
      <c r="C6" s="199"/>
      <c r="D6" s="200" t="s">
        <v>479</v>
      </c>
      <c r="E6" s="201" t="s">
        <v>480</v>
      </c>
      <c r="F6" s="201" t="s">
        <v>481</v>
      </c>
      <c r="G6" s="201" t="s">
        <v>482</v>
      </c>
      <c r="H6" s="201" t="s">
        <v>483</v>
      </c>
      <c r="I6" s="201" t="s">
        <v>484</v>
      </c>
      <c r="J6" s="201" t="s">
        <v>485</v>
      </c>
      <c r="K6" s="201" t="s">
        <v>486</v>
      </c>
      <c r="L6" s="201" t="s">
        <v>487</v>
      </c>
      <c r="M6" s="201" t="s">
        <v>488</v>
      </c>
      <c r="N6" s="201" t="s">
        <v>489</v>
      </c>
      <c r="O6" s="201" t="s">
        <v>490</v>
      </c>
      <c r="P6" s="201" t="s">
        <v>491</v>
      </c>
      <c r="Q6" s="201" t="s">
        <v>492</v>
      </c>
      <c r="R6" s="202" t="s">
        <v>493</v>
      </c>
      <c r="S6" s="203"/>
      <c r="T6" s="204"/>
      <c r="U6" s="204"/>
      <c r="V6" s="204"/>
      <c r="W6" s="204"/>
      <c r="X6" s="204"/>
      <c r="Y6" s="204"/>
      <c r="Z6" s="204"/>
      <c r="AA6" s="204"/>
      <c r="AB6" s="204"/>
      <c r="AC6" s="114"/>
      <c r="AD6" s="114"/>
      <c r="AE6" s="114"/>
      <c r="AF6" s="114"/>
      <c r="AG6" s="114"/>
      <c r="AH6" s="114"/>
    </row>
    <row r="7" spans="1:34" ht="20.25" customHeight="1" x14ac:dyDescent="0.25">
      <c r="A7" s="114"/>
      <c r="B7" s="115"/>
      <c r="C7" s="114"/>
      <c r="D7" s="205">
        <v>2021</v>
      </c>
      <c r="E7" s="206">
        <f t="shared" ref="E7:R7" si="0">D7+1</f>
        <v>2022</v>
      </c>
      <c r="F7" s="206">
        <f t="shared" si="0"/>
        <v>2023</v>
      </c>
      <c r="G7" s="206">
        <f t="shared" si="0"/>
        <v>2024</v>
      </c>
      <c r="H7" s="206">
        <f t="shared" si="0"/>
        <v>2025</v>
      </c>
      <c r="I7" s="206">
        <f t="shared" si="0"/>
        <v>2026</v>
      </c>
      <c r="J7" s="206">
        <f t="shared" si="0"/>
        <v>2027</v>
      </c>
      <c r="K7" s="206">
        <f t="shared" si="0"/>
        <v>2028</v>
      </c>
      <c r="L7" s="206">
        <f t="shared" si="0"/>
        <v>2029</v>
      </c>
      <c r="M7" s="206">
        <f t="shared" si="0"/>
        <v>2030</v>
      </c>
      <c r="N7" s="206">
        <f t="shared" si="0"/>
        <v>2031</v>
      </c>
      <c r="O7" s="206">
        <f t="shared" si="0"/>
        <v>2032</v>
      </c>
      <c r="P7" s="206">
        <f t="shared" si="0"/>
        <v>2033</v>
      </c>
      <c r="Q7" s="206">
        <f t="shared" si="0"/>
        <v>2034</v>
      </c>
      <c r="R7" s="206">
        <f t="shared" si="0"/>
        <v>2035</v>
      </c>
      <c r="S7" s="198"/>
      <c r="T7" s="114"/>
      <c r="U7" s="114"/>
      <c r="V7" s="114"/>
      <c r="W7" s="114"/>
      <c r="X7" s="114"/>
      <c r="Y7" s="114"/>
      <c r="Z7" s="114"/>
      <c r="AA7" s="114"/>
      <c r="AB7" s="114"/>
      <c r="AC7" s="114"/>
      <c r="AD7" s="114"/>
      <c r="AE7" s="114"/>
      <c r="AF7" s="114"/>
      <c r="AG7" s="114"/>
      <c r="AH7" s="114"/>
    </row>
    <row r="8" spans="1:34" ht="20.25" customHeight="1" x14ac:dyDescent="0.25">
      <c r="A8" s="114"/>
      <c r="B8" s="115"/>
      <c r="C8" s="207" t="s">
        <v>494</v>
      </c>
      <c r="D8" s="208"/>
      <c r="E8" s="208"/>
      <c r="F8" s="208"/>
      <c r="G8" s="208"/>
      <c r="H8" s="208"/>
      <c r="I8" s="208"/>
      <c r="J8" s="208"/>
      <c r="K8" s="208"/>
      <c r="L8" s="208"/>
      <c r="M8" s="208"/>
      <c r="N8" s="208"/>
      <c r="O8" s="208"/>
      <c r="P8" s="208"/>
      <c r="Q8" s="208"/>
      <c r="R8" s="208"/>
      <c r="S8" s="198"/>
      <c r="T8" s="114"/>
      <c r="U8" s="114"/>
      <c r="V8" s="114"/>
      <c r="W8" s="114"/>
      <c r="X8" s="114"/>
      <c r="Y8" s="114"/>
      <c r="Z8" s="114"/>
      <c r="AA8" s="114"/>
      <c r="AB8" s="114"/>
      <c r="AC8" s="114"/>
      <c r="AD8" s="114"/>
      <c r="AE8" s="114"/>
      <c r="AF8" s="114"/>
      <c r="AG8" s="114"/>
      <c r="AH8" s="114"/>
    </row>
    <row r="9" spans="1:34" ht="20.25" customHeight="1" x14ac:dyDescent="0.25">
      <c r="A9" s="114"/>
      <c r="B9" s="115"/>
      <c r="C9" s="209" t="s">
        <v>495</v>
      </c>
      <c r="D9" s="210">
        <f>+'Tab11.03 Proforma Income'!$J28</f>
        <v>0</v>
      </c>
      <c r="E9" s="210">
        <f>D9+D9*'Tab11.03 ProForma Assumptions'!$G8</f>
        <v>0</v>
      </c>
      <c r="F9" s="210">
        <f>E9+E9*'Tab11.03 ProForma Assumptions'!$G8</f>
        <v>0</v>
      </c>
      <c r="G9" s="210">
        <f>F9+F9*'Tab11.03 ProForma Assumptions'!$G8</f>
        <v>0</v>
      </c>
      <c r="H9" s="210">
        <f>G9+G9*'Tab11.03 ProForma Assumptions'!$G8</f>
        <v>0</v>
      </c>
      <c r="I9" s="210">
        <f>H9+H9*'Tab11.03 ProForma Assumptions'!$G8</f>
        <v>0</v>
      </c>
      <c r="J9" s="210">
        <f>I9+I9*'Tab11.03 ProForma Assumptions'!$G8</f>
        <v>0</v>
      </c>
      <c r="K9" s="210">
        <f>J9+J9*'Tab11.03 ProForma Assumptions'!$G8</f>
        <v>0</v>
      </c>
      <c r="L9" s="210">
        <f>K9+K9*'Tab11.03 ProForma Assumptions'!$G8</f>
        <v>0</v>
      </c>
      <c r="M9" s="210">
        <f>L9+L9*'Tab11.03 ProForma Assumptions'!$G8</f>
        <v>0</v>
      </c>
      <c r="N9" s="210">
        <f>M9+M9*'Tab11.03 ProForma Assumptions'!$G8</f>
        <v>0</v>
      </c>
      <c r="O9" s="210">
        <f>N9+N9*'Tab11.03 ProForma Assumptions'!$G8</f>
        <v>0</v>
      </c>
      <c r="P9" s="210">
        <f>O9+O9*'Tab11.03 ProForma Assumptions'!$G8</f>
        <v>0</v>
      </c>
      <c r="Q9" s="210">
        <f>P9+P9*'Tab11.03 ProForma Assumptions'!$G8</f>
        <v>0</v>
      </c>
      <c r="R9" s="210">
        <f>Q9+Q9*'Tab11.03 ProForma Assumptions'!$G8</f>
        <v>0</v>
      </c>
      <c r="S9" s="198"/>
      <c r="T9" s="114"/>
      <c r="U9" s="114"/>
      <c r="V9" s="114"/>
      <c r="W9" s="114"/>
      <c r="X9" s="114"/>
      <c r="Y9" s="114"/>
      <c r="Z9" s="114"/>
      <c r="AA9" s="114"/>
      <c r="AB9" s="114"/>
      <c r="AC9" s="114"/>
      <c r="AD9" s="114"/>
      <c r="AE9" s="114"/>
      <c r="AF9" s="114"/>
      <c r="AG9" s="114"/>
      <c r="AH9" s="114"/>
    </row>
    <row r="10" spans="1:34" ht="20.25" customHeight="1" x14ac:dyDescent="0.25">
      <c r="A10" s="114"/>
      <c r="B10" s="115"/>
      <c r="C10" s="209" t="s">
        <v>496</v>
      </c>
      <c r="D10" s="211">
        <f>+'Tab11.03 Proforma Income'!J22</f>
        <v>0</v>
      </c>
      <c r="E10" s="211">
        <f>D10+D10*'Tab11.03 ProForma Assumptions'!$G8</f>
        <v>0</v>
      </c>
      <c r="F10" s="211">
        <f>E10+E10*'Tab11.03 ProForma Assumptions'!$G8</f>
        <v>0</v>
      </c>
      <c r="G10" s="211">
        <f>F10+F10*'Tab11.03 ProForma Assumptions'!$G8</f>
        <v>0</v>
      </c>
      <c r="H10" s="211">
        <f>G10+G10*'Tab11.03 ProForma Assumptions'!$G8</f>
        <v>0</v>
      </c>
      <c r="I10" s="211">
        <f>H10+H10*'Tab11.03 ProForma Assumptions'!$G8</f>
        <v>0</v>
      </c>
      <c r="J10" s="211">
        <f>I10+I10*'Tab11.03 ProForma Assumptions'!$G8</f>
        <v>0</v>
      </c>
      <c r="K10" s="211">
        <f>J10+J10*'Tab11.03 ProForma Assumptions'!$G8</f>
        <v>0</v>
      </c>
      <c r="L10" s="211">
        <f>K10+K10*'Tab11.03 ProForma Assumptions'!$G8</f>
        <v>0</v>
      </c>
      <c r="M10" s="211">
        <f>L10+L10*'Tab11.03 ProForma Assumptions'!$G8</f>
        <v>0</v>
      </c>
      <c r="N10" s="211">
        <f>M10+M10*'Tab11.03 ProForma Assumptions'!$G8</f>
        <v>0</v>
      </c>
      <c r="O10" s="211">
        <f>N10+N10*'Tab11.03 ProForma Assumptions'!$G8</f>
        <v>0</v>
      </c>
      <c r="P10" s="211">
        <f>O10+O10*'Tab11.03 ProForma Assumptions'!$G8</f>
        <v>0</v>
      </c>
      <c r="Q10" s="211">
        <f>P10+P10*'Tab11.03 ProForma Assumptions'!$G8</f>
        <v>0</v>
      </c>
      <c r="R10" s="211">
        <f>Q10+Q10*'Tab11.03 ProForma Assumptions'!$G8</f>
        <v>0</v>
      </c>
      <c r="S10" s="198"/>
      <c r="T10" s="114"/>
      <c r="U10" s="114"/>
      <c r="V10" s="114"/>
      <c r="W10" s="114"/>
      <c r="X10" s="114"/>
      <c r="Y10" s="114"/>
      <c r="Z10" s="114"/>
      <c r="AA10" s="114"/>
      <c r="AB10" s="114"/>
      <c r="AC10" s="114"/>
      <c r="AD10" s="114"/>
      <c r="AE10" s="114"/>
      <c r="AF10" s="114"/>
      <c r="AG10" s="114"/>
      <c r="AH10" s="114"/>
    </row>
    <row r="11" spans="1:34" ht="20.25" customHeight="1" x14ac:dyDescent="0.25">
      <c r="A11" s="114"/>
      <c r="B11" s="115"/>
      <c r="C11" s="212" t="s">
        <v>497</v>
      </c>
      <c r="D11" s="213">
        <f t="shared" ref="D11:R11" si="1">D9+D10</f>
        <v>0</v>
      </c>
      <c r="E11" s="213">
        <f t="shared" si="1"/>
        <v>0</v>
      </c>
      <c r="F11" s="213">
        <f t="shared" si="1"/>
        <v>0</v>
      </c>
      <c r="G11" s="213">
        <f t="shared" si="1"/>
        <v>0</v>
      </c>
      <c r="H11" s="213">
        <f t="shared" si="1"/>
        <v>0</v>
      </c>
      <c r="I11" s="213">
        <f t="shared" si="1"/>
        <v>0</v>
      </c>
      <c r="J11" s="213">
        <f t="shared" si="1"/>
        <v>0</v>
      </c>
      <c r="K11" s="213">
        <f t="shared" si="1"/>
        <v>0</v>
      </c>
      <c r="L11" s="213">
        <f t="shared" si="1"/>
        <v>0</v>
      </c>
      <c r="M11" s="213">
        <f t="shared" si="1"/>
        <v>0</v>
      </c>
      <c r="N11" s="213">
        <f t="shared" si="1"/>
        <v>0</v>
      </c>
      <c r="O11" s="213">
        <f t="shared" si="1"/>
        <v>0</v>
      </c>
      <c r="P11" s="213">
        <f t="shared" si="1"/>
        <v>0</v>
      </c>
      <c r="Q11" s="213">
        <f t="shared" si="1"/>
        <v>0</v>
      </c>
      <c r="R11" s="213">
        <f t="shared" si="1"/>
        <v>0</v>
      </c>
      <c r="S11" s="198"/>
      <c r="T11" s="114"/>
      <c r="U11" s="114"/>
      <c r="V11" s="114"/>
      <c r="W11" s="114"/>
      <c r="X11" s="114"/>
      <c r="Y11" s="114"/>
      <c r="Z11" s="114"/>
      <c r="AA11" s="114"/>
      <c r="AB11" s="114"/>
      <c r="AC11" s="114"/>
      <c r="AD11" s="114"/>
      <c r="AE11" s="114"/>
      <c r="AF11" s="114"/>
      <c r="AG11" s="114"/>
      <c r="AH11" s="114"/>
    </row>
    <row r="12" spans="1:34" ht="20.25" customHeight="1" x14ac:dyDescent="0.25">
      <c r="A12" s="114"/>
      <c r="B12" s="115"/>
      <c r="C12" s="214" t="s">
        <v>498</v>
      </c>
      <c r="D12" s="215"/>
      <c r="E12" s="215"/>
      <c r="F12" s="215"/>
      <c r="G12" s="215"/>
      <c r="H12" s="215"/>
      <c r="I12" s="215"/>
      <c r="J12" s="215"/>
      <c r="K12" s="215"/>
      <c r="L12" s="215"/>
      <c r="M12" s="215"/>
      <c r="N12" s="215"/>
      <c r="O12" s="215"/>
      <c r="P12" s="215"/>
      <c r="Q12" s="215"/>
      <c r="R12" s="215"/>
      <c r="S12" s="198"/>
      <c r="T12" s="114"/>
      <c r="U12" s="114"/>
      <c r="V12" s="114"/>
      <c r="W12" s="114"/>
      <c r="X12" s="114"/>
      <c r="Y12" s="114"/>
      <c r="Z12" s="114"/>
      <c r="AA12" s="114"/>
      <c r="AB12" s="114"/>
      <c r="AC12" s="114"/>
      <c r="AD12" s="114"/>
      <c r="AE12" s="114"/>
      <c r="AF12" s="114"/>
      <c r="AG12" s="114"/>
      <c r="AH12" s="114"/>
    </row>
    <row r="13" spans="1:34" ht="20.25" customHeight="1" x14ac:dyDescent="0.25">
      <c r="A13" s="114"/>
      <c r="B13" s="115"/>
      <c r="C13" s="216" t="s">
        <v>499</v>
      </c>
      <c r="D13" s="210">
        <f>'Tab11.03 Proforma Income'!H16</f>
        <v>0</v>
      </c>
      <c r="E13" s="210">
        <f>D13+D13*'Tab11.03 ProForma Assumptions'!$G$8</f>
        <v>0</v>
      </c>
      <c r="F13" s="210">
        <f>E13+E13*'Tab11.03 ProForma Assumptions'!$G$8</f>
        <v>0</v>
      </c>
      <c r="G13" s="210">
        <f>F13+F13*'Tab11.03 ProForma Assumptions'!$G$8</f>
        <v>0</v>
      </c>
      <c r="H13" s="210">
        <f>G13+G13*'Tab11.03 ProForma Assumptions'!$G$8</f>
        <v>0</v>
      </c>
      <c r="I13" s="210">
        <f>H13+H13*'Tab11.03 ProForma Assumptions'!$G$8</f>
        <v>0</v>
      </c>
      <c r="J13" s="210">
        <f>I13+I13*'Tab11.03 ProForma Assumptions'!$G$8</f>
        <v>0</v>
      </c>
      <c r="K13" s="210">
        <f>J13+J13*'Tab11.03 ProForma Assumptions'!$G$8</f>
        <v>0</v>
      </c>
      <c r="L13" s="210">
        <f>K13+K13*'Tab11.03 ProForma Assumptions'!$G$8</f>
        <v>0</v>
      </c>
      <c r="M13" s="210">
        <f>L13+L13*'Tab11.03 ProForma Assumptions'!$G$8</f>
        <v>0</v>
      </c>
      <c r="N13" s="210">
        <f>M13+M13*'Tab11.03 ProForma Assumptions'!$G$8</f>
        <v>0</v>
      </c>
      <c r="O13" s="210">
        <f>N13+N13*'Tab11.03 ProForma Assumptions'!$G$8</f>
        <v>0</v>
      </c>
      <c r="P13" s="210">
        <f>O13+O13*'Tab11.03 ProForma Assumptions'!$G$8</f>
        <v>0</v>
      </c>
      <c r="Q13" s="210">
        <f>P13+P13*'Tab11.03 ProForma Assumptions'!$G$8</f>
        <v>0</v>
      </c>
      <c r="R13" s="210">
        <f>Q13+Q13*'Tab11.03 ProForma Assumptions'!$G$8</f>
        <v>0</v>
      </c>
      <c r="S13" s="198"/>
      <c r="T13" s="114"/>
      <c r="U13" s="114"/>
      <c r="V13" s="114"/>
      <c r="W13" s="114"/>
      <c r="X13" s="114"/>
      <c r="Y13" s="114"/>
      <c r="Z13" s="114"/>
      <c r="AA13" s="114"/>
      <c r="AB13" s="114"/>
      <c r="AC13" s="114"/>
      <c r="AD13" s="114"/>
      <c r="AE13" s="114"/>
      <c r="AF13" s="114"/>
      <c r="AG13" s="114"/>
      <c r="AH13" s="114"/>
    </row>
    <row r="14" spans="1:34" ht="20.25" customHeight="1" x14ac:dyDescent="0.25">
      <c r="A14" s="114"/>
      <c r="B14" s="115"/>
      <c r="C14" s="209" t="s">
        <v>500</v>
      </c>
      <c r="D14" s="211">
        <f>'Tab11.03 Proforma Income'!I16</f>
        <v>0</v>
      </c>
      <c r="E14" s="211">
        <f>D14+D14*'Tab11.03 ProForma Assumptions'!$G$8</f>
        <v>0</v>
      </c>
      <c r="F14" s="211">
        <f>E14+E14*'Tab11.03 ProForma Assumptions'!$G$8</f>
        <v>0</v>
      </c>
      <c r="G14" s="211">
        <f>F14+F14*'Tab11.03 ProForma Assumptions'!$G$8</f>
        <v>0</v>
      </c>
      <c r="H14" s="211">
        <f>G14+G14*'Tab11.03 ProForma Assumptions'!$G$8</f>
        <v>0</v>
      </c>
      <c r="I14" s="211">
        <f>H14+H14*'Tab11.03 ProForma Assumptions'!$G$8</f>
        <v>0</v>
      </c>
      <c r="J14" s="211">
        <f>I14+I14*'Tab11.03 ProForma Assumptions'!$G$8</f>
        <v>0</v>
      </c>
      <c r="K14" s="211">
        <f>J14+J14*'Tab11.03 ProForma Assumptions'!$G$8</f>
        <v>0</v>
      </c>
      <c r="L14" s="211">
        <f>K14+K14*'Tab11.03 ProForma Assumptions'!$G$8</f>
        <v>0</v>
      </c>
      <c r="M14" s="211">
        <f>L14+L14*'Tab11.03 ProForma Assumptions'!$G$8</f>
        <v>0</v>
      </c>
      <c r="N14" s="211">
        <f>M14+M14*'Tab11.03 ProForma Assumptions'!$G$8</f>
        <v>0</v>
      </c>
      <c r="O14" s="211">
        <f>N14+N14*'Tab11.03 ProForma Assumptions'!$G$8</f>
        <v>0</v>
      </c>
      <c r="P14" s="211">
        <f>O14+O14*'Tab11.03 ProForma Assumptions'!$G$8</f>
        <v>0</v>
      </c>
      <c r="Q14" s="211">
        <f>P14+P14*'Tab11.03 ProForma Assumptions'!$G$8</f>
        <v>0</v>
      </c>
      <c r="R14" s="211">
        <f>Q14+Q14*'Tab11.03 ProForma Assumptions'!$G$8</f>
        <v>0</v>
      </c>
      <c r="S14" s="198"/>
      <c r="T14" s="114"/>
      <c r="U14" s="114"/>
      <c r="V14" s="114"/>
      <c r="W14" s="114"/>
      <c r="X14" s="114"/>
      <c r="Y14" s="114"/>
      <c r="Z14" s="114"/>
      <c r="AA14" s="114"/>
      <c r="AB14" s="114"/>
      <c r="AC14" s="114"/>
      <c r="AD14" s="114"/>
      <c r="AE14" s="114"/>
      <c r="AF14" s="114"/>
      <c r="AG14" s="114"/>
      <c r="AH14" s="114"/>
    </row>
    <row r="15" spans="1:34" ht="20.25" customHeight="1" x14ac:dyDescent="0.25">
      <c r="A15" s="114"/>
      <c r="B15" s="115"/>
      <c r="C15" s="217" t="s">
        <v>501</v>
      </c>
      <c r="D15" s="213">
        <f t="shared" ref="D15:R15" si="2">D14+D13</f>
        <v>0</v>
      </c>
      <c r="E15" s="213">
        <f t="shared" si="2"/>
        <v>0</v>
      </c>
      <c r="F15" s="213">
        <f t="shared" si="2"/>
        <v>0</v>
      </c>
      <c r="G15" s="213">
        <f t="shared" si="2"/>
        <v>0</v>
      </c>
      <c r="H15" s="213">
        <f t="shared" si="2"/>
        <v>0</v>
      </c>
      <c r="I15" s="213">
        <f t="shared" si="2"/>
        <v>0</v>
      </c>
      <c r="J15" s="213">
        <f t="shared" si="2"/>
        <v>0</v>
      </c>
      <c r="K15" s="213">
        <f t="shared" si="2"/>
        <v>0</v>
      </c>
      <c r="L15" s="213">
        <f t="shared" si="2"/>
        <v>0</v>
      </c>
      <c r="M15" s="213">
        <f t="shared" si="2"/>
        <v>0</v>
      </c>
      <c r="N15" s="213">
        <f t="shared" si="2"/>
        <v>0</v>
      </c>
      <c r="O15" s="213">
        <f t="shared" si="2"/>
        <v>0</v>
      </c>
      <c r="P15" s="213">
        <f t="shared" si="2"/>
        <v>0</v>
      </c>
      <c r="Q15" s="213">
        <f t="shared" si="2"/>
        <v>0</v>
      </c>
      <c r="R15" s="213">
        <f t="shared" si="2"/>
        <v>0</v>
      </c>
      <c r="S15" s="198"/>
      <c r="T15" s="114"/>
      <c r="U15" s="114"/>
      <c r="V15" s="114"/>
      <c r="W15" s="114"/>
      <c r="X15" s="114"/>
      <c r="Y15" s="114"/>
      <c r="Z15" s="114"/>
      <c r="AA15" s="114"/>
      <c r="AB15" s="114"/>
      <c r="AC15" s="114"/>
      <c r="AD15" s="114"/>
      <c r="AE15" s="114"/>
      <c r="AF15" s="114"/>
      <c r="AG15" s="114"/>
      <c r="AH15" s="114"/>
    </row>
    <row r="16" spans="1:34" ht="20.25" customHeight="1" x14ac:dyDescent="0.25">
      <c r="A16" s="114"/>
      <c r="B16" s="115"/>
      <c r="C16" s="214" t="s">
        <v>502</v>
      </c>
      <c r="D16" s="215"/>
      <c r="E16" s="215"/>
      <c r="F16" s="215"/>
      <c r="G16" s="215"/>
      <c r="H16" s="215"/>
      <c r="I16" s="215"/>
      <c r="J16" s="215"/>
      <c r="K16" s="215"/>
      <c r="L16" s="215"/>
      <c r="M16" s="215"/>
      <c r="N16" s="215"/>
      <c r="O16" s="215"/>
      <c r="P16" s="215"/>
      <c r="Q16" s="215"/>
      <c r="R16" s="215"/>
      <c r="S16" s="198"/>
      <c r="T16" s="114"/>
      <c r="U16" s="114"/>
      <c r="V16" s="114"/>
      <c r="W16" s="114"/>
      <c r="X16" s="114"/>
      <c r="Y16" s="114"/>
      <c r="Z16" s="114"/>
      <c r="AA16" s="114"/>
      <c r="AB16" s="114"/>
      <c r="AC16" s="114"/>
      <c r="AD16" s="114"/>
      <c r="AE16" s="114"/>
      <c r="AF16" s="114"/>
      <c r="AG16" s="114"/>
      <c r="AH16" s="114"/>
    </row>
    <row r="17" spans="1:34" ht="20.25" customHeight="1" x14ac:dyDescent="0.25">
      <c r="A17" s="114"/>
      <c r="B17" s="115"/>
      <c r="C17" s="216" t="s">
        <v>499</v>
      </c>
      <c r="D17" s="210">
        <f>'Tab11.03 Proforma Income'!H10</f>
        <v>0</v>
      </c>
      <c r="E17" s="210">
        <f>D17+D17*'Tab11.03 ProForma Assumptions'!$G$8</f>
        <v>0</v>
      </c>
      <c r="F17" s="210">
        <f>E17+E17*'Tab11.03 ProForma Assumptions'!$G$8</f>
        <v>0</v>
      </c>
      <c r="G17" s="210">
        <f>F17+F17*'Tab11.03 ProForma Assumptions'!$G$8</f>
        <v>0</v>
      </c>
      <c r="H17" s="210">
        <f>G17+G17*'Tab11.03 ProForma Assumptions'!$G$8</f>
        <v>0</v>
      </c>
      <c r="I17" s="210">
        <f>H17+H17*'Tab11.03 ProForma Assumptions'!$G$8</f>
        <v>0</v>
      </c>
      <c r="J17" s="210">
        <f>I17+I17*'Tab11.03 ProForma Assumptions'!$G$8</f>
        <v>0</v>
      </c>
      <c r="K17" s="210">
        <f>J17+J17*'Tab11.03 ProForma Assumptions'!$G$8</f>
        <v>0</v>
      </c>
      <c r="L17" s="210">
        <f>K17+K17*'Tab11.03 ProForma Assumptions'!$G$8</f>
        <v>0</v>
      </c>
      <c r="M17" s="210">
        <f>L17+L17*'Tab11.03 ProForma Assumptions'!$G$8</f>
        <v>0</v>
      </c>
      <c r="N17" s="210">
        <f>M17+M17*'Tab11.03 ProForma Assumptions'!$G$8</f>
        <v>0</v>
      </c>
      <c r="O17" s="210">
        <f>N17+N17*'Tab11.03 ProForma Assumptions'!$G$8</f>
        <v>0</v>
      </c>
      <c r="P17" s="210">
        <f>O17+O17*'Tab11.03 ProForma Assumptions'!$G$8</f>
        <v>0</v>
      </c>
      <c r="Q17" s="210">
        <f>P17+P17*'Tab11.03 ProForma Assumptions'!$G$8</f>
        <v>0</v>
      </c>
      <c r="R17" s="210">
        <f>Q17+Q17*'Tab11.03 ProForma Assumptions'!$G$8</f>
        <v>0</v>
      </c>
      <c r="S17" s="198"/>
      <c r="T17" s="114"/>
      <c r="U17" s="114"/>
      <c r="V17" s="114"/>
      <c r="W17" s="114"/>
      <c r="X17" s="114"/>
      <c r="Y17" s="114"/>
      <c r="Z17" s="114"/>
      <c r="AA17" s="114"/>
      <c r="AB17" s="114"/>
      <c r="AC17" s="114"/>
      <c r="AD17" s="114"/>
      <c r="AE17" s="114"/>
      <c r="AF17" s="114"/>
      <c r="AG17" s="114"/>
      <c r="AH17" s="114"/>
    </row>
    <row r="18" spans="1:34" ht="20.25" customHeight="1" x14ac:dyDescent="0.25">
      <c r="A18" s="114"/>
      <c r="B18" s="115"/>
      <c r="C18" s="209" t="s">
        <v>503</v>
      </c>
      <c r="D18" s="210">
        <f>'Tab11.03 Proforma Income'!I10</f>
        <v>0</v>
      </c>
      <c r="E18" s="210">
        <f>D18+D18*'Tab11.03 ProForma Assumptions'!$G$8</f>
        <v>0</v>
      </c>
      <c r="F18" s="210">
        <f>E18+E18*'Tab11.03 ProForma Assumptions'!$G$8</f>
        <v>0</v>
      </c>
      <c r="G18" s="210">
        <f>F18+F18*'Tab11.03 ProForma Assumptions'!$G$8</f>
        <v>0</v>
      </c>
      <c r="H18" s="210">
        <f>G18+G18*'Tab11.03 ProForma Assumptions'!$G$8</f>
        <v>0</v>
      </c>
      <c r="I18" s="210">
        <f>H18+H18*'Tab11.03 ProForma Assumptions'!$G$8</f>
        <v>0</v>
      </c>
      <c r="J18" s="210">
        <f>I18+I18*'Tab11.03 ProForma Assumptions'!$G$8</f>
        <v>0</v>
      </c>
      <c r="K18" s="210">
        <f>J18+J18*'Tab11.03 ProForma Assumptions'!$G$8</f>
        <v>0</v>
      </c>
      <c r="L18" s="210">
        <f>K18+K18*'Tab11.03 ProForma Assumptions'!$G$8</f>
        <v>0</v>
      </c>
      <c r="M18" s="210">
        <f>L18+L18*'Tab11.03 ProForma Assumptions'!$G$8</f>
        <v>0</v>
      </c>
      <c r="N18" s="210">
        <f>M18+M18*'Tab11.03 ProForma Assumptions'!$G$8</f>
        <v>0</v>
      </c>
      <c r="O18" s="210">
        <f>N18+N18*'Tab11.03 ProForma Assumptions'!$G$8</f>
        <v>0</v>
      </c>
      <c r="P18" s="210">
        <f>O18+O18*'Tab11.03 ProForma Assumptions'!$G$8</f>
        <v>0</v>
      </c>
      <c r="Q18" s="210">
        <f>P18+P18*'Tab11.03 ProForma Assumptions'!$G$8</f>
        <v>0</v>
      </c>
      <c r="R18" s="210">
        <f>Q18+Q18*'Tab11.03 ProForma Assumptions'!$G$8</f>
        <v>0</v>
      </c>
      <c r="S18" s="198"/>
      <c r="T18" s="114"/>
      <c r="U18" s="114"/>
      <c r="V18" s="114"/>
      <c r="W18" s="114"/>
      <c r="X18" s="114"/>
      <c r="Y18" s="114"/>
      <c r="Z18" s="114"/>
      <c r="AA18" s="114"/>
      <c r="AB18" s="114"/>
      <c r="AC18" s="114"/>
      <c r="AD18" s="114"/>
      <c r="AE18" s="114"/>
      <c r="AF18" s="114"/>
      <c r="AG18" s="114"/>
      <c r="AH18" s="114"/>
    </row>
    <row r="19" spans="1:34" ht="20.25" customHeight="1" x14ac:dyDescent="0.25">
      <c r="A19" s="114"/>
      <c r="B19" s="115"/>
      <c r="C19" s="217" t="s">
        <v>504</v>
      </c>
      <c r="D19" s="211">
        <f t="shared" ref="D19:R19" si="3">+D17+D18</f>
        <v>0</v>
      </c>
      <c r="E19" s="211">
        <f t="shared" si="3"/>
        <v>0</v>
      </c>
      <c r="F19" s="211">
        <f t="shared" si="3"/>
        <v>0</v>
      </c>
      <c r="G19" s="211">
        <f t="shared" si="3"/>
        <v>0</v>
      </c>
      <c r="H19" s="211">
        <f t="shared" si="3"/>
        <v>0</v>
      </c>
      <c r="I19" s="211">
        <f t="shared" si="3"/>
        <v>0</v>
      </c>
      <c r="J19" s="211">
        <f t="shared" si="3"/>
        <v>0</v>
      </c>
      <c r="K19" s="211">
        <f t="shared" si="3"/>
        <v>0</v>
      </c>
      <c r="L19" s="211">
        <f t="shared" si="3"/>
        <v>0</v>
      </c>
      <c r="M19" s="211">
        <f t="shared" si="3"/>
        <v>0</v>
      </c>
      <c r="N19" s="211">
        <f t="shared" si="3"/>
        <v>0</v>
      </c>
      <c r="O19" s="211">
        <f t="shared" si="3"/>
        <v>0</v>
      </c>
      <c r="P19" s="211">
        <f t="shared" si="3"/>
        <v>0</v>
      </c>
      <c r="Q19" s="211">
        <f t="shared" si="3"/>
        <v>0</v>
      </c>
      <c r="R19" s="211">
        <f t="shared" si="3"/>
        <v>0</v>
      </c>
      <c r="S19" s="198"/>
      <c r="T19" s="114"/>
      <c r="U19" s="114"/>
      <c r="V19" s="114"/>
      <c r="W19" s="114"/>
      <c r="X19" s="114"/>
      <c r="Y19" s="114"/>
      <c r="Z19" s="114"/>
      <c r="AA19" s="114"/>
      <c r="AB19" s="114"/>
      <c r="AC19" s="114"/>
      <c r="AD19" s="114"/>
      <c r="AE19" s="114"/>
      <c r="AF19" s="114"/>
      <c r="AG19" s="114"/>
      <c r="AH19" s="114"/>
    </row>
    <row r="20" spans="1:34" ht="20.25" customHeight="1" x14ac:dyDescent="0.25">
      <c r="A20" s="114"/>
      <c r="B20" s="115"/>
      <c r="C20" s="217" t="s">
        <v>505</v>
      </c>
      <c r="D20" s="218">
        <f t="shared" ref="D20:R20" si="4">+D11+D15+D19</f>
        <v>0</v>
      </c>
      <c r="E20" s="218">
        <f t="shared" si="4"/>
        <v>0</v>
      </c>
      <c r="F20" s="218">
        <f t="shared" si="4"/>
        <v>0</v>
      </c>
      <c r="G20" s="218">
        <f t="shared" si="4"/>
        <v>0</v>
      </c>
      <c r="H20" s="218">
        <f t="shared" si="4"/>
        <v>0</v>
      </c>
      <c r="I20" s="218">
        <f t="shared" si="4"/>
        <v>0</v>
      </c>
      <c r="J20" s="218">
        <f t="shared" si="4"/>
        <v>0</v>
      </c>
      <c r="K20" s="218">
        <f t="shared" si="4"/>
        <v>0</v>
      </c>
      <c r="L20" s="218">
        <f t="shared" si="4"/>
        <v>0</v>
      </c>
      <c r="M20" s="218">
        <f t="shared" si="4"/>
        <v>0</v>
      </c>
      <c r="N20" s="218">
        <f t="shared" si="4"/>
        <v>0</v>
      </c>
      <c r="O20" s="218">
        <f t="shared" si="4"/>
        <v>0</v>
      </c>
      <c r="P20" s="218">
        <f t="shared" si="4"/>
        <v>0</v>
      </c>
      <c r="Q20" s="218">
        <f t="shared" si="4"/>
        <v>0</v>
      </c>
      <c r="R20" s="218">
        <f t="shared" si="4"/>
        <v>0</v>
      </c>
      <c r="S20" s="198"/>
      <c r="T20" s="114"/>
      <c r="U20" s="114"/>
      <c r="V20" s="114"/>
      <c r="W20" s="114"/>
      <c r="X20" s="114"/>
      <c r="Y20" s="114"/>
      <c r="Z20" s="114"/>
      <c r="AA20" s="114"/>
      <c r="AB20" s="114"/>
      <c r="AC20" s="114"/>
      <c r="AD20" s="114"/>
      <c r="AE20" s="114"/>
      <c r="AF20" s="114"/>
      <c r="AG20" s="114"/>
      <c r="AH20" s="114"/>
    </row>
    <row r="21" spans="1:34" ht="20.25" customHeight="1" x14ac:dyDescent="0.25">
      <c r="A21" s="114"/>
      <c r="B21" s="115"/>
      <c r="C21" s="209" t="s">
        <v>506</v>
      </c>
      <c r="D21" s="211">
        <f>'Tab11.03 Proforma Income'!J30</f>
        <v>0</v>
      </c>
      <c r="E21" s="211">
        <f>D21+D21*'Tab11.03 ProForma Assumptions'!$G$9</f>
        <v>0</v>
      </c>
      <c r="F21" s="211">
        <f>E21+E21*'Tab11.03 ProForma Assumptions'!$G$9</f>
        <v>0</v>
      </c>
      <c r="G21" s="211">
        <f>F21+F21*'Tab11.03 ProForma Assumptions'!$G$9</f>
        <v>0</v>
      </c>
      <c r="H21" s="211">
        <f>G21+G21*'Tab11.03 ProForma Assumptions'!$G$9</f>
        <v>0</v>
      </c>
      <c r="I21" s="211">
        <f>H21+H21*'Tab11.03 ProForma Assumptions'!$G$9</f>
        <v>0</v>
      </c>
      <c r="J21" s="211">
        <f>I21+I21*'Tab11.03 ProForma Assumptions'!$G$9</f>
        <v>0</v>
      </c>
      <c r="K21" s="211">
        <f>J21+J21*'Tab11.03 ProForma Assumptions'!$G$9</f>
        <v>0</v>
      </c>
      <c r="L21" s="211">
        <f>K21+K21*'Tab11.03 ProForma Assumptions'!$G$9</f>
        <v>0</v>
      </c>
      <c r="M21" s="211">
        <f>L21+L21*'Tab11.03 ProForma Assumptions'!$G$9</f>
        <v>0</v>
      </c>
      <c r="N21" s="211">
        <f>M21+M21*'Tab11.03 ProForma Assumptions'!$G$9</f>
        <v>0</v>
      </c>
      <c r="O21" s="211">
        <f>N21+N21*'Tab11.03 ProForma Assumptions'!$G$9</f>
        <v>0</v>
      </c>
      <c r="P21" s="211">
        <f>O21+O21*'Tab11.03 ProForma Assumptions'!$G$9</f>
        <v>0</v>
      </c>
      <c r="Q21" s="211">
        <f>P21+P21*'Tab11.03 ProForma Assumptions'!$G$9</f>
        <v>0</v>
      </c>
      <c r="R21" s="211">
        <f>Q21+Q21*'Tab11.03 ProForma Assumptions'!$G$9</f>
        <v>0</v>
      </c>
      <c r="S21" s="198"/>
      <c r="T21" s="114"/>
      <c r="U21" s="114"/>
      <c r="V21" s="114"/>
      <c r="W21" s="114"/>
      <c r="X21" s="114"/>
      <c r="Y21" s="114"/>
      <c r="Z21" s="114"/>
      <c r="AA21" s="114"/>
      <c r="AB21" s="114"/>
      <c r="AC21" s="114"/>
      <c r="AD21" s="114"/>
      <c r="AE21" s="114"/>
      <c r="AF21" s="114"/>
      <c r="AG21" s="114"/>
      <c r="AH21" s="114"/>
    </row>
    <row r="22" spans="1:34" ht="20.25" customHeight="1" x14ac:dyDescent="0.25">
      <c r="A22" s="114"/>
      <c r="B22" s="115"/>
      <c r="C22" s="217" t="s">
        <v>507</v>
      </c>
      <c r="D22" s="213">
        <f t="shared" ref="D22:R22" si="5">+D20+D21</f>
        <v>0</v>
      </c>
      <c r="E22" s="213">
        <f t="shared" si="5"/>
        <v>0</v>
      </c>
      <c r="F22" s="213">
        <f t="shared" si="5"/>
        <v>0</v>
      </c>
      <c r="G22" s="213">
        <f t="shared" si="5"/>
        <v>0</v>
      </c>
      <c r="H22" s="213">
        <f t="shared" si="5"/>
        <v>0</v>
      </c>
      <c r="I22" s="213">
        <f t="shared" si="5"/>
        <v>0</v>
      </c>
      <c r="J22" s="213">
        <f t="shared" si="5"/>
        <v>0</v>
      </c>
      <c r="K22" s="213">
        <f t="shared" si="5"/>
        <v>0</v>
      </c>
      <c r="L22" s="213">
        <f t="shared" si="5"/>
        <v>0</v>
      </c>
      <c r="M22" s="213">
        <f t="shared" si="5"/>
        <v>0</v>
      </c>
      <c r="N22" s="213">
        <f t="shared" si="5"/>
        <v>0</v>
      </c>
      <c r="O22" s="213">
        <f t="shared" si="5"/>
        <v>0</v>
      </c>
      <c r="P22" s="213">
        <f t="shared" si="5"/>
        <v>0</v>
      </c>
      <c r="Q22" s="213">
        <f t="shared" si="5"/>
        <v>0</v>
      </c>
      <c r="R22" s="213">
        <f t="shared" si="5"/>
        <v>0</v>
      </c>
      <c r="S22" s="198"/>
      <c r="T22" s="114"/>
      <c r="U22" s="114"/>
      <c r="V22" s="114"/>
      <c r="W22" s="114"/>
      <c r="X22" s="114"/>
      <c r="Y22" s="114"/>
      <c r="Z22" s="114"/>
      <c r="AA22" s="114"/>
      <c r="AB22" s="114"/>
      <c r="AC22" s="114"/>
      <c r="AD22" s="114"/>
      <c r="AE22" s="114"/>
      <c r="AF22" s="114"/>
      <c r="AG22" s="114"/>
      <c r="AH22" s="114"/>
    </row>
    <row r="23" spans="1:34" ht="20.25" customHeight="1" x14ac:dyDescent="0.25">
      <c r="A23" s="114"/>
      <c r="B23" s="115"/>
      <c r="C23" s="209" t="s">
        <v>508</v>
      </c>
      <c r="D23" s="211">
        <f>+D22*'Tab11.03 ProForma Assumptions'!$G$10</f>
        <v>0</v>
      </c>
      <c r="E23" s="211">
        <f>+E22*'Tab11.03 ProForma Assumptions'!$G$10</f>
        <v>0</v>
      </c>
      <c r="F23" s="211">
        <f>+F22*'Tab11.03 ProForma Assumptions'!$G$10</f>
        <v>0</v>
      </c>
      <c r="G23" s="211">
        <f>+G22*'Tab11.03 ProForma Assumptions'!$G$10</f>
        <v>0</v>
      </c>
      <c r="H23" s="211">
        <f>+H22*'Tab11.03 ProForma Assumptions'!$G$10</f>
        <v>0</v>
      </c>
      <c r="I23" s="211">
        <f>+I22*'Tab11.03 ProForma Assumptions'!$G$10</f>
        <v>0</v>
      </c>
      <c r="J23" s="211">
        <f>+J22*'Tab11.03 ProForma Assumptions'!$G$10</f>
        <v>0</v>
      </c>
      <c r="K23" s="211">
        <f>+K22*'Tab11.03 ProForma Assumptions'!$G$10</f>
        <v>0</v>
      </c>
      <c r="L23" s="211">
        <f>+L22*'Tab11.03 ProForma Assumptions'!$G$10</f>
        <v>0</v>
      </c>
      <c r="M23" s="211">
        <f>+M22*'Tab11.03 ProForma Assumptions'!$G$10</f>
        <v>0</v>
      </c>
      <c r="N23" s="211">
        <f>+N22*'Tab11.03 ProForma Assumptions'!$G$10</f>
        <v>0</v>
      </c>
      <c r="O23" s="211">
        <f>+O22*'Tab11.03 ProForma Assumptions'!$G$10</f>
        <v>0</v>
      </c>
      <c r="P23" s="211">
        <f>+P22*'Tab11.03 ProForma Assumptions'!$G$10</f>
        <v>0</v>
      </c>
      <c r="Q23" s="211">
        <f>+Q22*'Tab11.03 ProForma Assumptions'!$G$10</f>
        <v>0</v>
      </c>
      <c r="R23" s="211">
        <f>+R22*'Tab11.03 ProForma Assumptions'!$G$10</f>
        <v>0</v>
      </c>
      <c r="S23" s="198"/>
      <c r="T23" s="114"/>
      <c r="U23" s="114"/>
      <c r="V23" s="114"/>
      <c r="W23" s="114"/>
      <c r="X23" s="114"/>
      <c r="Y23" s="114"/>
      <c r="Z23" s="114"/>
      <c r="AA23" s="114"/>
      <c r="AB23" s="114"/>
      <c r="AC23" s="114"/>
      <c r="AD23" s="114"/>
      <c r="AE23" s="114"/>
      <c r="AF23" s="114"/>
      <c r="AG23" s="114"/>
      <c r="AH23" s="114"/>
    </row>
    <row r="24" spans="1:34" ht="20.25" customHeight="1" x14ac:dyDescent="0.25">
      <c r="A24" s="114"/>
      <c r="B24" s="115"/>
      <c r="C24" s="217" t="s">
        <v>509</v>
      </c>
      <c r="D24" s="219">
        <f t="shared" ref="D24:R24" si="6">+D22-D23</f>
        <v>0</v>
      </c>
      <c r="E24" s="219">
        <f t="shared" si="6"/>
        <v>0</v>
      </c>
      <c r="F24" s="219">
        <f t="shared" si="6"/>
        <v>0</v>
      </c>
      <c r="G24" s="219">
        <f t="shared" si="6"/>
        <v>0</v>
      </c>
      <c r="H24" s="219">
        <f t="shared" si="6"/>
        <v>0</v>
      </c>
      <c r="I24" s="219">
        <f t="shared" si="6"/>
        <v>0</v>
      </c>
      <c r="J24" s="219">
        <f t="shared" si="6"/>
        <v>0</v>
      </c>
      <c r="K24" s="219">
        <f t="shared" si="6"/>
        <v>0</v>
      </c>
      <c r="L24" s="219">
        <f t="shared" si="6"/>
        <v>0</v>
      </c>
      <c r="M24" s="219">
        <f t="shared" si="6"/>
        <v>0</v>
      </c>
      <c r="N24" s="219">
        <f t="shared" si="6"/>
        <v>0</v>
      </c>
      <c r="O24" s="219">
        <f t="shared" si="6"/>
        <v>0</v>
      </c>
      <c r="P24" s="219">
        <f t="shared" si="6"/>
        <v>0</v>
      </c>
      <c r="Q24" s="219">
        <f t="shared" si="6"/>
        <v>0</v>
      </c>
      <c r="R24" s="219">
        <f t="shared" si="6"/>
        <v>0</v>
      </c>
      <c r="S24" s="198"/>
      <c r="T24" s="114"/>
      <c r="U24" s="114"/>
      <c r="V24" s="114"/>
      <c r="W24" s="114"/>
      <c r="X24" s="114"/>
      <c r="Y24" s="114"/>
      <c r="Z24" s="114"/>
      <c r="AA24" s="114"/>
      <c r="AB24" s="114"/>
      <c r="AC24" s="114"/>
      <c r="AD24" s="114"/>
      <c r="AE24" s="114"/>
      <c r="AF24" s="114"/>
      <c r="AG24" s="114"/>
      <c r="AH24" s="114"/>
    </row>
    <row r="25" spans="1:34" ht="20.25" customHeight="1" x14ac:dyDescent="0.25">
      <c r="A25" s="114"/>
      <c r="B25" s="115"/>
      <c r="C25" s="217"/>
      <c r="D25" s="220"/>
      <c r="E25" s="220"/>
      <c r="F25" s="220"/>
      <c r="G25" s="220"/>
      <c r="H25" s="220"/>
      <c r="I25" s="220"/>
      <c r="J25" s="220"/>
      <c r="K25" s="220"/>
      <c r="L25" s="220"/>
      <c r="M25" s="220"/>
      <c r="N25" s="220"/>
      <c r="O25" s="220"/>
      <c r="P25" s="220"/>
      <c r="Q25" s="220"/>
      <c r="R25" s="220"/>
      <c r="S25" s="198"/>
      <c r="T25" s="114"/>
      <c r="U25" s="114"/>
      <c r="V25" s="114"/>
      <c r="W25" s="114"/>
      <c r="X25" s="114"/>
      <c r="Y25" s="114"/>
      <c r="Z25" s="114"/>
      <c r="AA25" s="114"/>
      <c r="AB25" s="114"/>
      <c r="AC25" s="114"/>
      <c r="AD25" s="114"/>
      <c r="AE25" s="114"/>
      <c r="AF25" s="114"/>
      <c r="AG25" s="114"/>
      <c r="AH25" s="114"/>
    </row>
    <row r="26" spans="1:34" ht="20.25" customHeight="1" x14ac:dyDescent="0.25">
      <c r="A26" s="114"/>
      <c r="B26" s="115"/>
      <c r="C26" s="207" t="s">
        <v>510</v>
      </c>
      <c r="D26" s="221" t="s">
        <v>478</v>
      </c>
      <c r="E26" s="221"/>
      <c r="F26" s="221"/>
      <c r="G26" s="221"/>
      <c r="H26" s="221"/>
      <c r="I26" s="221"/>
      <c r="J26" s="221"/>
      <c r="K26" s="221"/>
      <c r="L26" s="221"/>
      <c r="M26" s="221"/>
      <c r="N26" s="221"/>
      <c r="O26" s="221"/>
      <c r="P26" s="221"/>
      <c r="Q26" s="221"/>
      <c r="R26" s="221"/>
      <c r="S26" s="198"/>
      <c r="T26" s="114"/>
      <c r="U26" s="114"/>
      <c r="V26" s="114"/>
      <c r="W26" s="114"/>
      <c r="X26" s="114"/>
      <c r="Y26" s="114"/>
      <c r="Z26" s="114"/>
      <c r="AA26" s="114"/>
      <c r="AB26" s="114"/>
      <c r="AC26" s="114"/>
      <c r="AD26" s="114"/>
      <c r="AE26" s="114"/>
      <c r="AF26" s="114"/>
      <c r="AG26" s="114"/>
      <c r="AH26" s="114"/>
    </row>
    <row r="27" spans="1:34" ht="20.25" customHeight="1" x14ac:dyDescent="0.25">
      <c r="A27" s="114"/>
      <c r="B27" s="115"/>
      <c r="C27" s="209" t="s">
        <v>511</v>
      </c>
      <c r="D27" s="222"/>
      <c r="E27" s="223">
        <f>D27+'Tab11.03 ProForma Assumptions'!$G$11*D27</f>
        <v>0</v>
      </c>
      <c r="F27" s="223">
        <f>E27+'Tab11.03 ProForma Assumptions'!$G$11*E27</f>
        <v>0</v>
      </c>
      <c r="G27" s="223">
        <f>F27+'Tab11.03 ProForma Assumptions'!$G$11*F27</f>
        <v>0</v>
      </c>
      <c r="H27" s="223">
        <f>G27+'Tab11.03 ProForma Assumptions'!$G$11*G27</f>
        <v>0</v>
      </c>
      <c r="I27" s="223">
        <f>H27+'Tab11.03 ProForma Assumptions'!$G$11*H27</f>
        <v>0</v>
      </c>
      <c r="J27" s="223">
        <f>I27+'Tab11.03 ProForma Assumptions'!$G$11*I27</f>
        <v>0</v>
      </c>
      <c r="K27" s="223">
        <f>J27+'Tab11.03 ProForma Assumptions'!$G$11*J27</f>
        <v>0</v>
      </c>
      <c r="L27" s="223">
        <f>K27+'Tab11.03 ProForma Assumptions'!$G$11*K27</f>
        <v>0</v>
      </c>
      <c r="M27" s="223">
        <f>L27+'Tab11.03 ProForma Assumptions'!$G$11*L27</f>
        <v>0</v>
      </c>
      <c r="N27" s="223">
        <f>M27+'Tab11.03 ProForma Assumptions'!$G$11*M27</f>
        <v>0</v>
      </c>
      <c r="O27" s="223">
        <f>N27+'Tab11.03 ProForma Assumptions'!$G$11*N27</f>
        <v>0</v>
      </c>
      <c r="P27" s="223">
        <f>O27+'Tab11.03 ProForma Assumptions'!$G$11*O27</f>
        <v>0</v>
      </c>
      <c r="Q27" s="223">
        <f>P27+'Tab11.03 ProForma Assumptions'!$G$11*P27</f>
        <v>0</v>
      </c>
      <c r="R27" s="223">
        <f>Q27+'Tab11.03 ProForma Assumptions'!$G$11*Q27</f>
        <v>0</v>
      </c>
      <c r="S27" s="198"/>
      <c r="T27" s="114"/>
      <c r="U27" s="114"/>
      <c r="V27" s="114"/>
      <c r="W27" s="114"/>
      <c r="X27" s="114"/>
      <c r="Y27" s="114"/>
      <c r="Z27" s="114"/>
      <c r="AA27" s="114"/>
      <c r="AB27" s="114"/>
      <c r="AC27" s="114"/>
      <c r="AD27" s="114"/>
      <c r="AE27" s="114"/>
      <c r="AF27" s="114"/>
      <c r="AG27" s="114"/>
      <c r="AH27" s="114"/>
    </row>
    <row r="28" spans="1:34" ht="20.25" customHeight="1" x14ac:dyDescent="0.25">
      <c r="A28" s="114"/>
      <c r="B28" s="115"/>
      <c r="C28" s="209" t="s">
        <v>512</v>
      </c>
      <c r="D28" s="224">
        <f>IF(OR('Tab11.03 ProForma Assumptions'!$G$17=0,'Tab11.03 ProForma Assumptions'!$G$17=""),'Tab11.03 ProForma Assumptions'!$G$20*D24,'Tab11.03 ProForma Assumptions'!$G$17)</f>
        <v>0</v>
      </c>
      <c r="E28" s="224">
        <f>IF('Tab11.03 ProForma Assumptions'!$G$17=0,'Tab11.03 ProForma Assumptions'!$G$20*E24,'Tab11.03 ProForma Assumptions'!$G$18*D28+D28)</f>
        <v>0</v>
      </c>
      <c r="F28" s="224">
        <f>IF('Tab11.03 ProForma Assumptions'!$G$17=0,'Tab11.03 ProForma Assumptions'!$G$20*F24,'Tab11.03 ProForma Assumptions'!$G$18*E28+E28)</f>
        <v>0</v>
      </c>
      <c r="G28" s="224">
        <f>IF('Tab11.03 ProForma Assumptions'!$G$17=0,'Tab11.03 ProForma Assumptions'!$G$20*G24,'Tab11.03 ProForma Assumptions'!$G$18*F28+F28)</f>
        <v>0</v>
      </c>
      <c r="H28" s="224">
        <f>IF('Tab11.03 ProForma Assumptions'!$G$17=0,'Tab11.03 ProForma Assumptions'!$G$20*H24,'Tab11.03 ProForma Assumptions'!$G$18*G28+G28)</f>
        <v>0</v>
      </c>
      <c r="I28" s="224">
        <f>IF('Tab11.03 ProForma Assumptions'!$G$17=0,'Tab11.03 ProForma Assumptions'!$G$20*I24,'Tab11.03 ProForma Assumptions'!$G$18*H28+H28)</f>
        <v>0</v>
      </c>
      <c r="J28" s="224">
        <f>IF('Tab11.03 ProForma Assumptions'!$G$17=0,'Tab11.03 ProForma Assumptions'!$G$20*J24,'Tab11.03 ProForma Assumptions'!$G$18*I28+I28)</f>
        <v>0</v>
      </c>
      <c r="K28" s="224">
        <f>IF('Tab11.03 ProForma Assumptions'!$G$17=0,'Tab11.03 ProForma Assumptions'!$G$20*K24,'Tab11.03 ProForma Assumptions'!$G$18*J28+J28)</f>
        <v>0</v>
      </c>
      <c r="L28" s="224">
        <f>IF('Tab11.03 ProForma Assumptions'!$G$17=0,'Tab11.03 ProForma Assumptions'!$G$20*L24,'Tab11.03 ProForma Assumptions'!$G$18*K28+K28)</f>
        <v>0</v>
      </c>
      <c r="M28" s="224">
        <f>IF('Tab11.03 ProForma Assumptions'!$G$17=0,'Tab11.03 ProForma Assumptions'!$G$20*M24,'Tab11.03 ProForma Assumptions'!$G$18*L28+L28)</f>
        <v>0</v>
      </c>
      <c r="N28" s="224">
        <f>IF('Tab11.03 ProForma Assumptions'!$G$17=0,'Tab11.03 ProForma Assumptions'!$G$20*N24,'Tab11.03 ProForma Assumptions'!$G$18*M28+M28)</f>
        <v>0</v>
      </c>
      <c r="O28" s="224">
        <f>IF('Tab11.03 ProForma Assumptions'!$G$17=0,'Tab11.03 ProForma Assumptions'!$G$20*O24,'Tab11.03 ProForma Assumptions'!$G$18*N28+N28)</f>
        <v>0</v>
      </c>
      <c r="P28" s="224">
        <f>IF('Tab11.03 ProForma Assumptions'!$G$17=0,'Tab11.03 ProForma Assumptions'!$G$20*P24,'Tab11.03 ProForma Assumptions'!$G$18*O28+O28)</f>
        <v>0</v>
      </c>
      <c r="Q28" s="224">
        <f>IF('Tab11.03 ProForma Assumptions'!$G$17=0,'Tab11.03 ProForma Assumptions'!$G$20*Q24,'Tab11.03 ProForma Assumptions'!$G$18*P28+P28)</f>
        <v>0</v>
      </c>
      <c r="R28" s="224">
        <f>IF('Tab11.03 ProForma Assumptions'!$G$17=0,'Tab11.03 ProForma Assumptions'!$G$20*R24,'Tab11.03 ProForma Assumptions'!$G$18*Q28+Q28)</f>
        <v>0</v>
      </c>
      <c r="S28" s="198"/>
      <c r="T28" s="114"/>
      <c r="U28" s="114"/>
      <c r="V28" s="114"/>
      <c r="W28" s="114"/>
      <c r="X28" s="114"/>
      <c r="Y28" s="114"/>
      <c r="Z28" s="114"/>
      <c r="AA28" s="114"/>
      <c r="AB28" s="114"/>
      <c r="AC28" s="114"/>
      <c r="AD28" s="114"/>
      <c r="AE28" s="114"/>
      <c r="AF28" s="114"/>
      <c r="AG28" s="114"/>
      <c r="AH28" s="114"/>
    </row>
    <row r="29" spans="1:34" ht="20.25" customHeight="1" x14ac:dyDescent="0.25">
      <c r="A29" s="114"/>
      <c r="B29" s="115"/>
      <c r="C29" s="209" t="s">
        <v>513</v>
      </c>
      <c r="D29" s="225">
        <v>0</v>
      </c>
      <c r="E29" s="226">
        <f>D29+'Tab11.03 ProForma Assumptions'!$G$11*D29</f>
        <v>0</v>
      </c>
      <c r="F29" s="227">
        <f>E29+'Tab11.03 ProForma Assumptions'!$G$11*E29</f>
        <v>0</v>
      </c>
      <c r="G29" s="227">
        <f>F29+'Tab11.03 ProForma Assumptions'!$G$11*F29</f>
        <v>0</v>
      </c>
      <c r="H29" s="227">
        <f>G29+'Tab11.03 ProForma Assumptions'!$G$11*G29</f>
        <v>0</v>
      </c>
      <c r="I29" s="227">
        <f>H29+'Tab11.03 ProForma Assumptions'!$G$11*H29</f>
        <v>0</v>
      </c>
      <c r="J29" s="227">
        <f>I29+'Tab11.03 ProForma Assumptions'!$G$11*I29</f>
        <v>0</v>
      </c>
      <c r="K29" s="227">
        <f>J29+'Tab11.03 ProForma Assumptions'!$G$11*J29</f>
        <v>0</v>
      </c>
      <c r="L29" s="227">
        <f>K29+'Tab11.03 ProForma Assumptions'!$G$11*K29</f>
        <v>0</v>
      </c>
      <c r="M29" s="227">
        <f>L29+'Tab11.03 ProForma Assumptions'!$G$11*L29</f>
        <v>0</v>
      </c>
      <c r="N29" s="227">
        <f>M29+'Tab11.03 ProForma Assumptions'!$G$11*M29</f>
        <v>0</v>
      </c>
      <c r="O29" s="227">
        <f>N29+'Tab11.03 ProForma Assumptions'!$G$11*N29</f>
        <v>0</v>
      </c>
      <c r="P29" s="227">
        <f>O29+'Tab11.03 ProForma Assumptions'!$G$11*O29</f>
        <v>0</v>
      </c>
      <c r="Q29" s="227">
        <f>P29+'Tab11.03 ProForma Assumptions'!$G$11*P29</f>
        <v>0</v>
      </c>
      <c r="R29" s="227">
        <f>Q29+'Tab11.03 ProForma Assumptions'!$G$11*Q29</f>
        <v>0</v>
      </c>
      <c r="S29" s="198"/>
      <c r="T29" s="114"/>
      <c r="U29" s="114"/>
      <c r="V29" s="114"/>
      <c r="W29" s="114"/>
      <c r="X29" s="114"/>
      <c r="Y29" s="114"/>
      <c r="Z29" s="114"/>
      <c r="AA29" s="114"/>
      <c r="AB29" s="114"/>
      <c r="AC29" s="114"/>
      <c r="AD29" s="114"/>
      <c r="AE29" s="114"/>
      <c r="AF29" s="114"/>
      <c r="AG29" s="114"/>
      <c r="AH29" s="114"/>
    </row>
    <row r="30" spans="1:34" ht="20.25" customHeight="1" x14ac:dyDescent="0.25">
      <c r="A30" s="114"/>
      <c r="B30" s="115"/>
      <c r="C30" s="209" t="s">
        <v>514</v>
      </c>
      <c r="D30" s="228">
        <v>0</v>
      </c>
      <c r="E30" s="229">
        <f>D30+'Tab11.03 ProForma Assumptions'!$G$11*D30</f>
        <v>0</v>
      </c>
      <c r="F30" s="210">
        <f>E30+'Tab11.03 ProForma Assumptions'!$G$11*E30</f>
        <v>0</v>
      </c>
      <c r="G30" s="210">
        <f>F30+'Tab11.03 ProForma Assumptions'!$G$11*F30</f>
        <v>0</v>
      </c>
      <c r="H30" s="210">
        <f>G30+'Tab11.03 ProForma Assumptions'!$G$11*G30</f>
        <v>0</v>
      </c>
      <c r="I30" s="210">
        <f>H30+'Tab11.03 ProForma Assumptions'!$G$11*H30</f>
        <v>0</v>
      </c>
      <c r="J30" s="210">
        <f>I30+'Tab11.03 ProForma Assumptions'!$G$11*I30</f>
        <v>0</v>
      </c>
      <c r="K30" s="210">
        <f>J30+'Tab11.03 ProForma Assumptions'!$G$11*J30</f>
        <v>0</v>
      </c>
      <c r="L30" s="210">
        <f>K30+'Tab11.03 ProForma Assumptions'!$G$11*K30</f>
        <v>0</v>
      </c>
      <c r="M30" s="210">
        <f>L30+'Tab11.03 ProForma Assumptions'!$G$11*L30</f>
        <v>0</v>
      </c>
      <c r="N30" s="210">
        <f>M30+'Tab11.03 ProForma Assumptions'!$G$11*M30</f>
        <v>0</v>
      </c>
      <c r="O30" s="210">
        <f>N30+'Tab11.03 ProForma Assumptions'!$G$11*N30</f>
        <v>0</v>
      </c>
      <c r="P30" s="210">
        <f>O30+'Tab11.03 ProForma Assumptions'!$G$11*O30</f>
        <v>0</v>
      </c>
      <c r="Q30" s="210">
        <f>P30+'Tab11.03 ProForma Assumptions'!$G$11*P30</f>
        <v>0</v>
      </c>
      <c r="R30" s="210">
        <f>Q30+'Tab11.03 ProForma Assumptions'!$G$11*Q30</f>
        <v>0</v>
      </c>
      <c r="S30" s="198"/>
      <c r="T30" s="114"/>
      <c r="U30" s="114"/>
      <c r="V30" s="114"/>
      <c r="W30" s="114"/>
      <c r="X30" s="114"/>
      <c r="Y30" s="114"/>
      <c r="Z30" s="114"/>
      <c r="AA30" s="114"/>
      <c r="AB30" s="114"/>
      <c r="AC30" s="114"/>
      <c r="AD30" s="114"/>
      <c r="AE30" s="114"/>
      <c r="AF30" s="114"/>
      <c r="AG30" s="114"/>
      <c r="AH30" s="114"/>
    </row>
    <row r="31" spans="1:34" ht="20.25" customHeight="1" x14ac:dyDescent="0.25">
      <c r="A31" s="114"/>
      <c r="B31" s="115"/>
      <c r="C31" s="209" t="s">
        <v>515</v>
      </c>
      <c r="D31" s="228">
        <v>0</v>
      </c>
      <c r="E31" s="229">
        <f>D31+'Tab11.03 ProForma Assumptions'!$G$11*D31</f>
        <v>0</v>
      </c>
      <c r="F31" s="210">
        <f>E31+'Tab11.03 ProForma Assumptions'!$G$11*E31</f>
        <v>0</v>
      </c>
      <c r="G31" s="210">
        <f>F31+'Tab11.03 ProForma Assumptions'!$G$11*F31</f>
        <v>0</v>
      </c>
      <c r="H31" s="210">
        <f>G31+'Tab11.03 ProForma Assumptions'!$G$11*G31</f>
        <v>0</v>
      </c>
      <c r="I31" s="210">
        <f>H31+'Tab11.03 ProForma Assumptions'!$G$11*H31</f>
        <v>0</v>
      </c>
      <c r="J31" s="210">
        <f>I31+'Tab11.03 ProForma Assumptions'!$G$11*I31</f>
        <v>0</v>
      </c>
      <c r="K31" s="210">
        <f>J31+'Tab11.03 ProForma Assumptions'!$G$11*J31</f>
        <v>0</v>
      </c>
      <c r="L31" s="210">
        <f>K31+'Tab11.03 ProForma Assumptions'!$G$11*K31</f>
        <v>0</v>
      </c>
      <c r="M31" s="210">
        <f>L31+'Tab11.03 ProForma Assumptions'!$G$11*L31</f>
        <v>0</v>
      </c>
      <c r="N31" s="210">
        <f>M31+'Tab11.03 ProForma Assumptions'!$G$11*M31</f>
        <v>0</v>
      </c>
      <c r="O31" s="210">
        <f>N31+'Tab11.03 ProForma Assumptions'!$G$11*N31</f>
        <v>0</v>
      </c>
      <c r="P31" s="210">
        <f>O31+'Tab11.03 ProForma Assumptions'!$G$11*O31</f>
        <v>0</v>
      </c>
      <c r="Q31" s="210">
        <f>P31+'Tab11.03 ProForma Assumptions'!$G$11*P31</f>
        <v>0</v>
      </c>
      <c r="R31" s="210">
        <f>Q31+'Tab11.03 ProForma Assumptions'!$G$11*Q31</f>
        <v>0</v>
      </c>
      <c r="S31" s="198"/>
      <c r="T31" s="114"/>
      <c r="U31" s="114"/>
      <c r="V31" s="114"/>
      <c r="W31" s="114"/>
      <c r="X31" s="114"/>
      <c r="Y31" s="114"/>
      <c r="Z31" s="114"/>
      <c r="AA31" s="114"/>
      <c r="AB31" s="114"/>
      <c r="AC31" s="114"/>
      <c r="AD31" s="114"/>
      <c r="AE31" s="114"/>
      <c r="AF31" s="114"/>
      <c r="AG31" s="114"/>
      <c r="AH31" s="114"/>
    </row>
    <row r="32" spans="1:34" ht="20.25" customHeight="1" x14ac:dyDescent="0.25">
      <c r="A32" s="114"/>
      <c r="B32" s="115"/>
      <c r="C32" s="209" t="s">
        <v>516</v>
      </c>
      <c r="D32" s="228">
        <v>0</v>
      </c>
      <c r="E32" s="229">
        <f>D32+'Tab11.03 ProForma Assumptions'!$G$11*D32</f>
        <v>0</v>
      </c>
      <c r="F32" s="210">
        <f>E32+'Tab11.03 ProForma Assumptions'!$G$11*E32</f>
        <v>0</v>
      </c>
      <c r="G32" s="210">
        <f>F32+'Tab11.03 ProForma Assumptions'!$G$11*F32</f>
        <v>0</v>
      </c>
      <c r="H32" s="210">
        <f>G32+'Tab11.03 ProForma Assumptions'!$G$11*G32</f>
        <v>0</v>
      </c>
      <c r="I32" s="210">
        <f>H32+'Tab11.03 ProForma Assumptions'!$G$11*H32</f>
        <v>0</v>
      </c>
      <c r="J32" s="210">
        <f>I32+'Tab11.03 ProForma Assumptions'!$G$11*I32</f>
        <v>0</v>
      </c>
      <c r="K32" s="210">
        <f>J32+'Tab11.03 ProForma Assumptions'!$G$11*J32</f>
        <v>0</v>
      </c>
      <c r="L32" s="210">
        <f>K32+'Tab11.03 ProForma Assumptions'!$G$11*K32</f>
        <v>0</v>
      </c>
      <c r="M32" s="210">
        <f>L32+'Tab11.03 ProForma Assumptions'!$G$11*L32</f>
        <v>0</v>
      </c>
      <c r="N32" s="210">
        <f>M32+'Tab11.03 ProForma Assumptions'!$G$11*M32</f>
        <v>0</v>
      </c>
      <c r="O32" s="210">
        <f>N32+'Tab11.03 ProForma Assumptions'!$G$11*N32</f>
        <v>0</v>
      </c>
      <c r="P32" s="210">
        <f>O32+'Tab11.03 ProForma Assumptions'!$G$11*O32</f>
        <v>0</v>
      </c>
      <c r="Q32" s="210">
        <f>P32+'Tab11.03 ProForma Assumptions'!$G$11*P32</f>
        <v>0</v>
      </c>
      <c r="R32" s="210">
        <f>Q32+'Tab11.03 ProForma Assumptions'!$G$11*Q32</f>
        <v>0</v>
      </c>
      <c r="S32" s="198"/>
      <c r="T32" s="114"/>
      <c r="U32" s="114"/>
      <c r="V32" s="114"/>
      <c r="W32" s="114"/>
      <c r="X32" s="114"/>
      <c r="Y32" s="114"/>
      <c r="Z32" s="114"/>
      <c r="AA32" s="114"/>
      <c r="AB32" s="114"/>
      <c r="AC32" s="114"/>
      <c r="AD32" s="114"/>
      <c r="AE32" s="114"/>
      <c r="AF32" s="114"/>
      <c r="AG32" s="114"/>
      <c r="AH32" s="114"/>
    </row>
    <row r="33" spans="1:34" ht="20.25" customHeight="1" x14ac:dyDescent="0.25">
      <c r="A33" s="114"/>
      <c r="B33" s="115" t="s">
        <v>478</v>
      </c>
      <c r="C33" s="209" t="s">
        <v>90</v>
      </c>
      <c r="D33" s="228">
        <v>0</v>
      </c>
      <c r="E33" s="229">
        <f>D33+'Tab11.03 ProForma Assumptions'!$G$11*D33</f>
        <v>0</v>
      </c>
      <c r="F33" s="210">
        <f>E33+'Tab11.03 ProForma Assumptions'!$G$11*E33</f>
        <v>0</v>
      </c>
      <c r="G33" s="210">
        <f>F33+'Tab11.03 ProForma Assumptions'!$G$11*F33</f>
        <v>0</v>
      </c>
      <c r="H33" s="210">
        <f>G33+'Tab11.03 ProForma Assumptions'!$G$11*G33</f>
        <v>0</v>
      </c>
      <c r="I33" s="210">
        <f>H33+'Tab11.03 ProForma Assumptions'!$G$11*H33</f>
        <v>0</v>
      </c>
      <c r="J33" s="210">
        <f>I33+'Tab11.03 ProForma Assumptions'!$G$11*I33</f>
        <v>0</v>
      </c>
      <c r="K33" s="210">
        <f>J33+'Tab11.03 ProForma Assumptions'!$G$11*J33</f>
        <v>0</v>
      </c>
      <c r="L33" s="210">
        <f>K33+'Tab11.03 ProForma Assumptions'!$G$11*K33</f>
        <v>0</v>
      </c>
      <c r="M33" s="210">
        <f>L33+'Tab11.03 ProForma Assumptions'!$G$11*L33</f>
        <v>0</v>
      </c>
      <c r="N33" s="210">
        <f>M33+'Tab11.03 ProForma Assumptions'!$G$11*M33</f>
        <v>0</v>
      </c>
      <c r="O33" s="210">
        <f>N33+'Tab11.03 ProForma Assumptions'!$G$11*N33</f>
        <v>0</v>
      </c>
      <c r="P33" s="210">
        <f>O33+'Tab11.03 ProForma Assumptions'!$G$11*O33</f>
        <v>0</v>
      </c>
      <c r="Q33" s="210">
        <f>P33+'Tab11.03 ProForma Assumptions'!$G$11*P33</f>
        <v>0</v>
      </c>
      <c r="R33" s="210">
        <f>Q33+'Tab11.03 ProForma Assumptions'!$G$11*Q33</f>
        <v>0</v>
      </c>
      <c r="S33" s="198"/>
      <c r="T33" s="114"/>
      <c r="U33" s="114"/>
      <c r="V33" s="114"/>
      <c r="W33" s="114"/>
      <c r="X33" s="114"/>
      <c r="Y33" s="114"/>
      <c r="Z33" s="114"/>
      <c r="AA33" s="114"/>
      <c r="AB33" s="114"/>
      <c r="AC33" s="114"/>
      <c r="AD33" s="114"/>
      <c r="AE33" s="114"/>
      <c r="AF33" s="114"/>
      <c r="AG33" s="114"/>
      <c r="AH33" s="114"/>
    </row>
    <row r="34" spans="1:34" ht="20.25" customHeight="1" x14ac:dyDescent="0.25">
      <c r="A34" s="114"/>
      <c r="B34" s="115"/>
      <c r="C34" s="209" t="s">
        <v>517</v>
      </c>
      <c r="D34" s="228">
        <v>0</v>
      </c>
      <c r="E34" s="230">
        <f>D34+'Tab11.03 ProForma Assumptions'!$G$11*D34</f>
        <v>0</v>
      </c>
      <c r="F34" s="213">
        <f>E34+'Tab11.03 ProForma Assumptions'!$G$11*E34</f>
        <v>0</v>
      </c>
      <c r="G34" s="213">
        <f>F34+'Tab11.03 ProForma Assumptions'!$G$11*F34</f>
        <v>0</v>
      </c>
      <c r="H34" s="213">
        <f>G34+'Tab11.03 ProForma Assumptions'!$G$11*G34</f>
        <v>0</v>
      </c>
      <c r="I34" s="213">
        <f>H34+'Tab11.03 ProForma Assumptions'!$G$11*H34</f>
        <v>0</v>
      </c>
      <c r="J34" s="213">
        <f>I34+'Tab11.03 ProForma Assumptions'!$G$11*I34</f>
        <v>0</v>
      </c>
      <c r="K34" s="213">
        <f>J34+'Tab11.03 ProForma Assumptions'!$G$11*J34</f>
        <v>0</v>
      </c>
      <c r="L34" s="213">
        <f>K34+'Tab11.03 ProForma Assumptions'!$G$11*K34</f>
        <v>0</v>
      </c>
      <c r="M34" s="213">
        <f>L34+'Tab11.03 ProForma Assumptions'!$G$11*L34</f>
        <v>0</v>
      </c>
      <c r="N34" s="213">
        <f>M34+'Tab11.03 ProForma Assumptions'!$G$11*M34</f>
        <v>0</v>
      </c>
      <c r="O34" s="213">
        <f>N34+'Tab11.03 ProForma Assumptions'!$G$11*N34</f>
        <v>0</v>
      </c>
      <c r="P34" s="213">
        <f>O34+'Tab11.03 ProForma Assumptions'!$G$11*O34</f>
        <v>0</v>
      </c>
      <c r="Q34" s="213">
        <f>P34+'Tab11.03 ProForma Assumptions'!$G$11*P34</f>
        <v>0</v>
      </c>
      <c r="R34" s="213">
        <f>Q34+'Tab11.03 ProForma Assumptions'!$G$11*Q34</f>
        <v>0</v>
      </c>
      <c r="S34" s="198"/>
      <c r="T34" s="114"/>
      <c r="U34" s="114"/>
      <c r="V34" s="114"/>
      <c r="W34" s="114"/>
      <c r="X34" s="114"/>
      <c r="Y34" s="114"/>
      <c r="Z34" s="114"/>
      <c r="AA34" s="114"/>
      <c r="AB34" s="114"/>
      <c r="AC34" s="114"/>
      <c r="AD34" s="114"/>
      <c r="AE34" s="114"/>
      <c r="AF34" s="114"/>
      <c r="AG34" s="114"/>
      <c r="AH34" s="114"/>
    </row>
    <row r="35" spans="1:34" ht="20.25" customHeight="1" x14ac:dyDescent="0.25">
      <c r="A35" s="114"/>
      <c r="B35" s="115"/>
      <c r="C35" s="209" t="s">
        <v>518</v>
      </c>
      <c r="D35" s="228">
        <v>0</v>
      </c>
      <c r="E35" s="223">
        <f>D35+'Tab11.03 ProForma Assumptions'!$G$11*D35</f>
        <v>0</v>
      </c>
      <c r="F35" s="223">
        <f>E35+'Tab11.03 ProForma Assumptions'!$G$11*E35</f>
        <v>0</v>
      </c>
      <c r="G35" s="223">
        <f>F35+'Tab11.03 ProForma Assumptions'!$G$11*F35</f>
        <v>0</v>
      </c>
      <c r="H35" s="223">
        <f>G35+'Tab11.03 ProForma Assumptions'!$G$11*G35</f>
        <v>0</v>
      </c>
      <c r="I35" s="223">
        <f>H35+'Tab11.03 ProForma Assumptions'!$G$11*H35</f>
        <v>0</v>
      </c>
      <c r="J35" s="223">
        <f>I35+'Tab11.03 ProForma Assumptions'!$G$11*I35</f>
        <v>0</v>
      </c>
      <c r="K35" s="223">
        <f>J35+'Tab11.03 ProForma Assumptions'!$G$11*J35</f>
        <v>0</v>
      </c>
      <c r="L35" s="223">
        <f>K35+'Tab11.03 ProForma Assumptions'!$G$11*K35</f>
        <v>0</v>
      </c>
      <c r="M35" s="223">
        <f>L35+'Tab11.03 ProForma Assumptions'!$G$11*L35</f>
        <v>0</v>
      </c>
      <c r="N35" s="223">
        <f>M35+'Tab11.03 ProForma Assumptions'!$G$11*M35</f>
        <v>0</v>
      </c>
      <c r="O35" s="223">
        <f>N35+'Tab11.03 ProForma Assumptions'!$G$11*N35</f>
        <v>0</v>
      </c>
      <c r="P35" s="223">
        <f>O35+'Tab11.03 ProForma Assumptions'!$G$11*O35</f>
        <v>0</v>
      </c>
      <c r="Q35" s="223">
        <f>P35+'Tab11.03 ProForma Assumptions'!$G$11*P35</f>
        <v>0</v>
      </c>
      <c r="R35" s="223">
        <f>Q35+'Tab11.03 ProForma Assumptions'!$G$11*Q35</f>
        <v>0</v>
      </c>
      <c r="S35" s="198"/>
      <c r="T35" s="114"/>
      <c r="U35" s="114"/>
      <c r="V35" s="114"/>
      <c r="W35" s="114"/>
      <c r="X35" s="114"/>
      <c r="Y35" s="114"/>
      <c r="Z35" s="114"/>
      <c r="AA35" s="114"/>
      <c r="AB35" s="114"/>
      <c r="AC35" s="114"/>
      <c r="AD35" s="114"/>
      <c r="AE35" s="114"/>
      <c r="AF35" s="114"/>
      <c r="AG35" s="114"/>
      <c r="AH35" s="114"/>
    </row>
    <row r="36" spans="1:34" ht="20.25" customHeight="1" x14ac:dyDescent="0.25">
      <c r="A36" s="114"/>
      <c r="B36" s="115"/>
      <c r="C36" s="209" t="s">
        <v>519</v>
      </c>
      <c r="D36" s="228"/>
      <c r="E36" s="228"/>
      <c r="F36" s="228"/>
      <c r="G36" s="228"/>
      <c r="H36" s="228"/>
      <c r="I36" s="228"/>
      <c r="J36" s="228"/>
      <c r="K36" s="228"/>
      <c r="L36" s="228"/>
      <c r="M36" s="228"/>
      <c r="N36" s="228"/>
      <c r="O36" s="228"/>
      <c r="P36" s="228"/>
      <c r="Q36" s="228"/>
      <c r="R36" s="228"/>
      <c r="S36" s="198"/>
      <c r="T36" s="114"/>
      <c r="U36" s="114"/>
      <c r="V36" s="114"/>
      <c r="W36" s="114"/>
      <c r="X36" s="114"/>
      <c r="Y36" s="114"/>
      <c r="Z36" s="114"/>
      <c r="AA36" s="114"/>
      <c r="AB36" s="114"/>
      <c r="AC36" s="114"/>
      <c r="AD36" s="114"/>
      <c r="AE36" s="114"/>
      <c r="AF36" s="114"/>
      <c r="AG36" s="114"/>
      <c r="AH36" s="114"/>
    </row>
    <row r="37" spans="1:34" ht="20.25" customHeight="1" x14ac:dyDescent="0.25">
      <c r="A37" s="114"/>
      <c r="B37" s="115"/>
      <c r="C37" s="231" t="s">
        <v>378</v>
      </c>
      <c r="D37" s="213">
        <f>+'Tab11.03 ProForma Assumptions'!G12</f>
        <v>0</v>
      </c>
      <c r="E37" s="223">
        <f>D37+'Tab11.03 ProForma Assumptions'!$G$11*D37</f>
        <v>0</v>
      </c>
      <c r="F37" s="223">
        <f>E37+'Tab11.03 ProForma Assumptions'!$G$11*E37</f>
        <v>0</v>
      </c>
      <c r="G37" s="223">
        <f>F37+'Tab11.03 ProForma Assumptions'!$G$11*F37</f>
        <v>0</v>
      </c>
      <c r="H37" s="223">
        <f>G37+'Tab11.03 ProForma Assumptions'!$G$11*G37</f>
        <v>0</v>
      </c>
      <c r="I37" s="223">
        <f>H37+'Tab11.03 ProForma Assumptions'!$G$11*H37</f>
        <v>0</v>
      </c>
      <c r="J37" s="223">
        <f>I37+'Tab11.03 ProForma Assumptions'!$G$11*I37</f>
        <v>0</v>
      </c>
      <c r="K37" s="223">
        <f>J37+'Tab11.03 ProForma Assumptions'!$G$11*J37</f>
        <v>0</v>
      </c>
      <c r="L37" s="223">
        <f>K37+'Tab11.03 ProForma Assumptions'!$G$11*K37</f>
        <v>0</v>
      </c>
      <c r="M37" s="223">
        <f>L37+'Tab11.03 ProForma Assumptions'!$G$11*L37</f>
        <v>0</v>
      </c>
      <c r="N37" s="223">
        <f>M37+'Tab11.03 ProForma Assumptions'!$G$11*M37</f>
        <v>0</v>
      </c>
      <c r="O37" s="223">
        <f>N37+'Tab11.03 ProForma Assumptions'!$G$11*N37</f>
        <v>0</v>
      </c>
      <c r="P37" s="223">
        <f>O37+'Tab11.03 ProForma Assumptions'!$G$11*O37</f>
        <v>0</v>
      </c>
      <c r="Q37" s="223">
        <f>P37+'Tab11.03 ProForma Assumptions'!$G$11*P37</f>
        <v>0</v>
      </c>
      <c r="R37" s="223">
        <f>Q37+'Tab11.03 ProForma Assumptions'!$G$11*Q37</f>
        <v>0</v>
      </c>
      <c r="S37" s="198"/>
      <c r="T37" s="114"/>
      <c r="U37" s="114"/>
      <c r="V37" s="114"/>
      <c r="W37" s="114"/>
      <c r="X37" s="114"/>
      <c r="Y37" s="114"/>
      <c r="Z37" s="114"/>
      <c r="AA37" s="114"/>
      <c r="AB37" s="114"/>
      <c r="AC37" s="114"/>
      <c r="AD37" s="114"/>
      <c r="AE37" s="114"/>
      <c r="AF37" s="114"/>
      <c r="AG37" s="114"/>
      <c r="AH37" s="114"/>
    </row>
    <row r="38" spans="1:34" ht="20.25" customHeight="1" x14ac:dyDescent="0.25">
      <c r="A38" s="114"/>
      <c r="B38" s="115"/>
      <c r="C38" s="232" t="s">
        <v>520</v>
      </c>
      <c r="D38" s="228"/>
      <c r="E38" s="228"/>
      <c r="F38" s="228"/>
      <c r="G38" s="228"/>
      <c r="H38" s="228"/>
      <c r="I38" s="228"/>
      <c r="J38" s="228"/>
      <c r="K38" s="228"/>
      <c r="L38" s="228"/>
      <c r="M38" s="228"/>
      <c r="N38" s="228"/>
      <c r="O38" s="228"/>
      <c r="P38" s="228"/>
      <c r="Q38" s="228"/>
      <c r="R38" s="228"/>
      <c r="S38" s="198"/>
      <c r="T38" s="114"/>
      <c r="U38" s="114"/>
      <c r="V38" s="114"/>
      <c r="W38" s="114"/>
      <c r="X38" s="114"/>
      <c r="Y38" s="114"/>
      <c r="Z38" s="114"/>
      <c r="AA38" s="114"/>
      <c r="AB38" s="114"/>
      <c r="AC38" s="114"/>
      <c r="AD38" s="114"/>
      <c r="AE38" s="114"/>
      <c r="AF38" s="114"/>
      <c r="AG38" s="114"/>
      <c r="AH38" s="114"/>
    </row>
    <row r="39" spans="1:34" ht="20.25" customHeight="1" x14ac:dyDescent="0.25">
      <c r="A39" s="114"/>
      <c r="B39" s="115"/>
      <c r="C39" s="232" t="s">
        <v>520</v>
      </c>
      <c r="D39" s="228"/>
      <c r="E39" s="228"/>
      <c r="F39" s="228"/>
      <c r="G39" s="228"/>
      <c r="H39" s="228"/>
      <c r="I39" s="228"/>
      <c r="J39" s="228"/>
      <c r="K39" s="228"/>
      <c r="L39" s="228"/>
      <c r="M39" s="228"/>
      <c r="N39" s="228"/>
      <c r="O39" s="228"/>
      <c r="P39" s="228"/>
      <c r="Q39" s="228"/>
      <c r="R39" s="228"/>
      <c r="S39" s="198"/>
      <c r="T39" s="114"/>
      <c r="U39" s="114"/>
      <c r="V39" s="114"/>
      <c r="W39" s="114"/>
      <c r="X39" s="114"/>
      <c r="Y39" s="114"/>
      <c r="Z39" s="114"/>
      <c r="AA39" s="114"/>
      <c r="AB39" s="114"/>
      <c r="AC39" s="114"/>
      <c r="AD39" s="114"/>
      <c r="AE39" s="114"/>
      <c r="AF39" s="114"/>
      <c r="AG39" s="114"/>
      <c r="AH39" s="114"/>
    </row>
    <row r="40" spans="1:34" ht="20.25" customHeight="1" x14ac:dyDescent="0.25">
      <c r="A40" s="114"/>
      <c r="B40" s="115"/>
      <c r="C40" s="233" t="s">
        <v>521</v>
      </c>
      <c r="D40" s="221">
        <f t="shared" ref="D40:R40" si="7">SUM(D27:D39)</f>
        <v>0</v>
      </c>
      <c r="E40" s="221">
        <f t="shared" si="7"/>
        <v>0</v>
      </c>
      <c r="F40" s="221">
        <f t="shared" si="7"/>
        <v>0</v>
      </c>
      <c r="G40" s="221">
        <f t="shared" si="7"/>
        <v>0</v>
      </c>
      <c r="H40" s="221">
        <f t="shared" si="7"/>
        <v>0</v>
      </c>
      <c r="I40" s="221">
        <f t="shared" si="7"/>
        <v>0</v>
      </c>
      <c r="J40" s="221">
        <f t="shared" si="7"/>
        <v>0</v>
      </c>
      <c r="K40" s="221">
        <f t="shared" si="7"/>
        <v>0</v>
      </c>
      <c r="L40" s="221">
        <f t="shared" si="7"/>
        <v>0</v>
      </c>
      <c r="M40" s="221">
        <f t="shared" si="7"/>
        <v>0</v>
      </c>
      <c r="N40" s="221">
        <f t="shared" si="7"/>
        <v>0</v>
      </c>
      <c r="O40" s="221">
        <f t="shared" si="7"/>
        <v>0</v>
      </c>
      <c r="P40" s="221">
        <f t="shared" si="7"/>
        <v>0</v>
      </c>
      <c r="Q40" s="221">
        <f t="shared" si="7"/>
        <v>0</v>
      </c>
      <c r="R40" s="221">
        <f t="shared" si="7"/>
        <v>0</v>
      </c>
      <c r="S40" s="198"/>
      <c r="T40" s="114"/>
      <c r="U40" s="114"/>
      <c r="V40" s="114"/>
      <c r="W40" s="114"/>
      <c r="X40" s="114"/>
      <c r="Y40" s="114"/>
      <c r="Z40" s="114"/>
      <c r="AA40" s="114"/>
      <c r="AB40" s="114"/>
      <c r="AC40" s="114"/>
      <c r="AD40" s="114"/>
      <c r="AE40" s="114"/>
      <c r="AF40" s="114"/>
      <c r="AG40" s="114"/>
      <c r="AH40" s="114"/>
    </row>
    <row r="41" spans="1:34" ht="20.25" customHeight="1" x14ac:dyDescent="0.25">
      <c r="A41" s="114"/>
      <c r="B41" s="115"/>
      <c r="C41" s="207" t="s">
        <v>522</v>
      </c>
      <c r="D41" s="221">
        <f t="shared" ref="D41:R41" si="8">+D24-D40</f>
        <v>0</v>
      </c>
      <c r="E41" s="221">
        <f t="shared" si="8"/>
        <v>0</v>
      </c>
      <c r="F41" s="221">
        <f t="shared" si="8"/>
        <v>0</v>
      </c>
      <c r="G41" s="221">
        <f t="shared" si="8"/>
        <v>0</v>
      </c>
      <c r="H41" s="221">
        <f t="shared" si="8"/>
        <v>0</v>
      </c>
      <c r="I41" s="221">
        <f t="shared" si="8"/>
        <v>0</v>
      </c>
      <c r="J41" s="221">
        <f t="shared" si="8"/>
        <v>0</v>
      </c>
      <c r="K41" s="221">
        <f t="shared" si="8"/>
        <v>0</v>
      </c>
      <c r="L41" s="221">
        <f t="shared" si="8"/>
        <v>0</v>
      </c>
      <c r="M41" s="221">
        <f t="shared" si="8"/>
        <v>0</v>
      </c>
      <c r="N41" s="221">
        <f t="shared" si="8"/>
        <v>0</v>
      </c>
      <c r="O41" s="221">
        <f t="shared" si="8"/>
        <v>0</v>
      </c>
      <c r="P41" s="221">
        <f t="shared" si="8"/>
        <v>0</v>
      </c>
      <c r="Q41" s="221">
        <f t="shared" si="8"/>
        <v>0</v>
      </c>
      <c r="R41" s="221">
        <f t="shared" si="8"/>
        <v>0</v>
      </c>
      <c r="S41" s="198"/>
      <c r="T41" s="114"/>
      <c r="U41" s="114"/>
      <c r="V41" s="114"/>
      <c r="W41" s="114"/>
      <c r="X41" s="114"/>
      <c r="Y41" s="114"/>
      <c r="Z41" s="114"/>
      <c r="AA41" s="114"/>
      <c r="AB41" s="114"/>
      <c r="AC41" s="114"/>
      <c r="AD41" s="114"/>
      <c r="AE41" s="114"/>
      <c r="AF41" s="114"/>
      <c r="AG41" s="114"/>
      <c r="AH41" s="114"/>
    </row>
    <row r="42" spans="1:34" ht="20.25" customHeight="1" x14ac:dyDescent="0.25">
      <c r="A42" s="114"/>
      <c r="B42" s="115"/>
      <c r="C42" s="234" t="s">
        <v>523</v>
      </c>
      <c r="D42" s="235"/>
      <c r="E42" s="235"/>
      <c r="F42" s="235"/>
      <c r="G42" s="235"/>
      <c r="H42" s="235"/>
      <c r="I42" s="235"/>
      <c r="J42" s="235"/>
      <c r="K42" s="235"/>
      <c r="L42" s="235"/>
      <c r="M42" s="235"/>
      <c r="N42" s="235"/>
      <c r="O42" s="235"/>
      <c r="P42" s="235"/>
      <c r="Q42" s="235"/>
      <c r="R42" s="235"/>
      <c r="S42" s="198"/>
      <c r="T42" s="114"/>
      <c r="U42" s="114"/>
      <c r="V42" s="114"/>
      <c r="W42" s="114"/>
      <c r="X42" s="114"/>
      <c r="Y42" s="114"/>
      <c r="Z42" s="114"/>
      <c r="AA42" s="114"/>
      <c r="AB42" s="114"/>
      <c r="AC42" s="114"/>
      <c r="AD42" s="114"/>
      <c r="AE42" s="114"/>
      <c r="AF42" s="114"/>
      <c r="AG42" s="114"/>
      <c r="AH42" s="114"/>
    </row>
    <row r="43" spans="1:34" ht="20.25" customHeight="1" x14ac:dyDescent="0.25">
      <c r="A43" s="114"/>
      <c r="B43" s="115"/>
      <c r="C43" s="236" t="s">
        <v>524</v>
      </c>
      <c r="D43" s="228">
        <v>0</v>
      </c>
      <c r="E43" s="228">
        <f t="shared" ref="E43:Q43" si="9">+D43</f>
        <v>0</v>
      </c>
      <c r="F43" s="228">
        <f t="shared" si="9"/>
        <v>0</v>
      </c>
      <c r="G43" s="228">
        <f t="shared" si="9"/>
        <v>0</v>
      </c>
      <c r="H43" s="228">
        <f t="shared" si="9"/>
        <v>0</v>
      </c>
      <c r="I43" s="228">
        <f t="shared" si="9"/>
        <v>0</v>
      </c>
      <c r="J43" s="228">
        <f t="shared" si="9"/>
        <v>0</v>
      </c>
      <c r="K43" s="228">
        <f t="shared" si="9"/>
        <v>0</v>
      </c>
      <c r="L43" s="228">
        <f t="shared" si="9"/>
        <v>0</v>
      </c>
      <c r="M43" s="228">
        <f t="shared" si="9"/>
        <v>0</v>
      </c>
      <c r="N43" s="228">
        <f t="shared" si="9"/>
        <v>0</v>
      </c>
      <c r="O43" s="228">
        <f t="shared" si="9"/>
        <v>0</v>
      </c>
      <c r="P43" s="228">
        <f t="shared" si="9"/>
        <v>0</v>
      </c>
      <c r="Q43" s="228">
        <f t="shared" si="9"/>
        <v>0</v>
      </c>
      <c r="R43" s="228">
        <v>12000</v>
      </c>
      <c r="S43" s="198"/>
      <c r="T43" s="114"/>
      <c r="U43" s="114"/>
      <c r="V43" s="114"/>
      <c r="W43" s="114"/>
      <c r="X43" s="114"/>
      <c r="Y43" s="114"/>
      <c r="Z43" s="114"/>
      <c r="AA43" s="114"/>
      <c r="AB43" s="114"/>
      <c r="AC43" s="114"/>
      <c r="AD43" s="114"/>
      <c r="AE43" s="114"/>
      <c r="AF43" s="114"/>
      <c r="AG43" s="114"/>
      <c r="AH43" s="114"/>
    </row>
    <row r="44" spans="1:34" ht="20.25" customHeight="1" x14ac:dyDescent="0.25">
      <c r="A44" s="114"/>
      <c r="B44" s="115"/>
      <c r="C44" s="236" t="s">
        <v>525</v>
      </c>
      <c r="D44" s="228">
        <v>0</v>
      </c>
      <c r="E44" s="228">
        <v>0</v>
      </c>
      <c r="F44" s="228">
        <v>0</v>
      </c>
      <c r="G44" s="228">
        <v>0</v>
      </c>
      <c r="H44" s="228">
        <v>0</v>
      </c>
      <c r="I44" s="228">
        <v>0</v>
      </c>
      <c r="J44" s="228">
        <v>0</v>
      </c>
      <c r="K44" s="228">
        <v>0</v>
      </c>
      <c r="L44" s="228">
        <v>0</v>
      </c>
      <c r="M44" s="228">
        <v>0</v>
      </c>
      <c r="N44" s="228">
        <v>0</v>
      </c>
      <c r="O44" s="228">
        <v>0</v>
      </c>
      <c r="P44" s="228">
        <v>0</v>
      </c>
      <c r="Q44" s="228">
        <v>0</v>
      </c>
      <c r="R44" s="228">
        <v>0</v>
      </c>
      <c r="S44" s="198"/>
      <c r="T44" s="114"/>
      <c r="U44" s="114"/>
      <c r="V44" s="114"/>
      <c r="W44" s="114"/>
      <c r="X44" s="114"/>
      <c r="Y44" s="114"/>
      <c r="Z44" s="114"/>
      <c r="AA44" s="114"/>
      <c r="AB44" s="114"/>
      <c r="AC44" s="114"/>
      <c r="AD44" s="114"/>
      <c r="AE44" s="114"/>
      <c r="AF44" s="114"/>
      <c r="AG44" s="114"/>
      <c r="AH44" s="114"/>
    </row>
    <row r="45" spans="1:34" ht="20.25" customHeight="1" x14ac:dyDescent="0.25">
      <c r="A45" s="114"/>
      <c r="B45" s="115"/>
      <c r="C45" s="236" t="s">
        <v>526</v>
      </c>
      <c r="D45" s="228">
        <v>0</v>
      </c>
      <c r="E45" s="228">
        <v>0</v>
      </c>
      <c r="F45" s="228">
        <v>0</v>
      </c>
      <c r="G45" s="228">
        <v>0</v>
      </c>
      <c r="H45" s="228">
        <v>0</v>
      </c>
      <c r="I45" s="228">
        <v>0</v>
      </c>
      <c r="J45" s="228">
        <v>0</v>
      </c>
      <c r="K45" s="228">
        <v>0</v>
      </c>
      <c r="L45" s="228">
        <v>0</v>
      </c>
      <c r="M45" s="228">
        <v>0</v>
      </c>
      <c r="N45" s="228">
        <v>0</v>
      </c>
      <c r="O45" s="228">
        <v>0</v>
      </c>
      <c r="P45" s="228">
        <v>0</v>
      </c>
      <c r="Q45" s="228">
        <v>0</v>
      </c>
      <c r="R45" s="228">
        <v>0</v>
      </c>
      <c r="S45" s="198"/>
      <c r="T45" s="114"/>
      <c r="U45" s="114"/>
      <c r="V45" s="114"/>
      <c r="W45" s="114"/>
      <c r="X45" s="114"/>
      <c r="Y45" s="114"/>
      <c r="Z45" s="114"/>
      <c r="AA45" s="114"/>
      <c r="AB45" s="114"/>
      <c r="AC45" s="114"/>
      <c r="AD45" s="114"/>
      <c r="AE45" s="114"/>
      <c r="AF45" s="114"/>
      <c r="AG45" s="114"/>
      <c r="AH45" s="114"/>
    </row>
    <row r="46" spans="1:34" ht="20.25" customHeight="1" x14ac:dyDescent="0.25">
      <c r="A46" s="114"/>
      <c r="B46" s="115"/>
      <c r="C46" s="216" t="s">
        <v>527</v>
      </c>
      <c r="D46" s="237">
        <f t="shared" ref="D46:Q46" si="10">SUM(D43:D45)</f>
        <v>0</v>
      </c>
      <c r="E46" s="237">
        <f t="shared" si="10"/>
        <v>0</v>
      </c>
      <c r="F46" s="237">
        <f t="shared" si="10"/>
        <v>0</v>
      </c>
      <c r="G46" s="237">
        <f t="shared" si="10"/>
        <v>0</v>
      </c>
      <c r="H46" s="237">
        <f t="shared" si="10"/>
        <v>0</v>
      </c>
      <c r="I46" s="237">
        <f t="shared" si="10"/>
        <v>0</v>
      </c>
      <c r="J46" s="237">
        <f t="shared" si="10"/>
        <v>0</v>
      </c>
      <c r="K46" s="237">
        <f t="shared" si="10"/>
        <v>0</v>
      </c>
      <c r="L46" s="237">
        <f t="shared" si="10"/>
        <v>0</v>
      </c>
      <c r="M46" s="237">
        <f t="shared" si="10"/>
        <v>0</v>
      </c>
      <c r="N46" s="237">
        <f t="shared" si="10"/>
        <v>0</v>
      </c>
      <c r="O46" s="237">
        <f t="shared" si="10"/>
        <v>0</v>
      </c>
      <c r="P46" s="237">
        <f t="shared" si="10"/>
        <v>0</v>
      </c>
      <c r="Q46" s="237">
        <f t="shared" si="10"/>
        <v>0</v>
      </c>
      <c r="R46" s="237">
        <f>+Q46</f>
        <v>0</v>
      </c>
      <c r="S46" s="198"/>
      <c r="T46" s="114"/>
      <c r="U46" s="114"/>
      <c r="V46" s="114"/>
      <c r="W46" s="114"/>
      <c r="X46" s="114"/>
      <c r="Y46" s="114"/>
      <c r="Z46" s="114"/>
      <c r="AA46" s="114"/>
      <c r="AB46" s="114"/>
      <c r="AC46" s="238"/>
      <c r="AD46" s="238"/>
      <c r="AE46" s="238"/>
      <c r="AF46" s="238"/>
      <c r="AG46" s="238"/>
      <c r="AH46" s="238"/>
    </row>
    <row r="47" spans="1:34" ht="20.25" customHeight="1" x14ac:dyDescent="0.25">
      <c r="A47" s="114"/>
      <c r="B47" s="115"/>
      <c r="C47" s="239" t="s">
        <v>528</v>
      </c>
      <c r="D47" s="240">
        <f t="shared" ref="D47:R47" si="11">IFERROR(+D41/D46,0)</f>
        <v>0</v>
      </c>
      <c r="E47" s="240">
        <f t="shared" si="11"/>
        <v>0</v>
      </c>
      <c r="F47" s="240">
        <f t="shared" si="11"/>
        <v>0</v>
      </c>
      <c r="G47" s="240">
        <f t="shared" si="11"/>
        <v>0</v>
      </c>
      <c r="H47" s="240">
        <f t="shared" si="11"/>
        <v>0</v>
      </c>
      <c r="I47" s="240">
        <f t="shared" si="11"/>
        <v>0</v>
      </c>
      <c r="J47" s="240">
        <f t="shared" si="11"/>
        <v>0</v>
      </c>
      <c r="K47" s="240">
        <f t="shared" si="11"/>
        <v>0</v>
      </c>
      <c r="L47" s="240">
        <f t="shared" si="11"/>
        <v>0</v>
      </c>
      <c r="M47" s="240">
        <f t="shared" si="11"/>
        <v>0</v>
      </c>
      <c r="N47" s="240">
        <f t="shared" si="11"/>
        <v>0</v>
      </c>
      <c r="O47" s="240">
        <f t="shared" si="11"/>
        <v>0</v>
      </c>
      <c r="P47" s="240">
        <f t="shared" si="11"/>
        <v>0</v>
      </c>
      <c r="Q47" s="240">
        <f t="shared" si="11"/>
        <v>0</v>
      </c>
      <c r="R47" s="240">
        <f t="shared" si="11"/>
        <v>0</v>
      </c>
      <c r="S47" s="198"/>
      <c r="T47" s="114"/>
      <c r="U47" s="114"/>
      <c r="V47" s="114"/>
      <c r="W47" s="114"/>
      <c r="X47" s="114"/>
      <c r="Y47" s="114"/>
      <c r="Z47" s="114"/>
      <c r="AA47" s="114"/>
      <c r="AB47" s="114"/>
      <c r="AC47" s="114"/>
      <c r="AD47" s="114"/>
      <c r="AE47" s="114"/>
      <c r="AF47" s="114"/>
      <c r="AG47" s="114"/>
      <c r="AH47" s="114"/>
    </row>
    <row r="48" spans="1:34" ht="20.25" customHeight="1" x14ac:dyDescent="0.25">
      <c r="A48" s="114"/>
      <c r="B48" s="115"/>
      <c r="C48" s="241" t="s">
        <v>529</v>
      </c>
      <c r="D48" s="242">
        <f t="shared" ref="D48:R48" si="12">+D41-D46</f>
        <v>0</v>
      </c>
      <c r="E48" s="242">
        <f t="shared" si="12"/>
        <v>0</v>
      </c>
      <c r="F48" s="242">
        <f t="shared" si="12"/>
        <v>0</v>
      </c>
      <c r="G48" s="242">
        <f t="shared" si="12"/>
        <v>0</v>
      </c>
      <c r="H48" s="242">
        <f t="shared" si="12"/>
        <v>0</v>
      </c>
      <c r="I48" s="242">
        <f t="shared" si="12"/>
        <v>0</v>
      </c>
      <c r="J48" s="242">
        <f t="shared" si="12"/>
        <v>0</v>
      </c>
      <c r="K48" s="242">
        <f t="shared" si="12"/>
        <v>0</v>
      </c>
      <c r="L48" s="242">
        <f t="shared" si="12"/>
        <v>0</v>
      </c>
      <c r="M48" s="242">
        <f t="shared" si="12"/>
        <v>0</v>
      </c>
      <c r="N48" s="242">
        <f t="shared" si="12"/>
        <v>0</v>
      </c>
      <c r="O48" s="242">
        <f t="shared" si="12"/>
        <v>0</v>
      </c>
      <c r="P48" s="242">
        <f t="shared" si="12"/>
        <v>0</v>
      </c>
      <c r="Q48" s="242">
        <f t="shared" si="12"/>
        <v>0</v>
      </c>
      <c r="R48" s="242">
        <f t="shared" si="12"/>
        <v>0</v>
      </c>
      <c r="S48" s="198"/>
      <c r="T48" s="114"/>
      <c r="U48" s="114"/>
      <c r="V48" s="114"/>
      <c r="W48" s="114"/>
      <c r="X48" s="114"/>
      <c r="Y48" s="114"/>
      <c r="Z48" s="114"/>
      <c r="AA48" s="114"/>
      <c r="AB48" s="114"/>
      <c r="AC48" s="114"/>
      <c r="AD48" s="114"/>
      <c r="AE48" s="114"/>
      <c r="AF48" s="114"/>
      <c r="AG48" s="114"/>
      <c r="AH48" s="114"/>
    </row>
    <row r="49" spans="1:34" ht="20.25" customHeight="1" x14ac:dyDescent="0.25">
      <c r="A49" s="114"/>
      <c r="B49" s="115"/>
      <c r="C49" s="243" t="s">
        <v>530</v>
      </c>
      <c r="D49" s="228">
        <v>0</v>
      </c>
      <c r="E49" s="228">
        <v>0</v>
      </c>
      <c r="F49" s="228">
        <v>0</v>
      </c>
      <c r="G49" s="228">
        <v>0</v>
      </c>
      <c r="H49" s="228">
        <v>0</v>
      </c>
      <c r="I49" s="228">
        <v>0</v>
      </c>
      <c r="J49" s="228">
        <v>0</v>
      </c>
      <c r="K49" s="228">
        <v>0</v>
      </c>
      <c r="L49" s="228">
        <v>0</v>
      </c>
      <c r="M49" s="228">
        <v>0</v>
      </c>
      <c r="N49" s="228">
        <v>0</v>
      </c>
      <c r="O49" s="228">
        <v>0</v>
      </c>
      <c r="P49" s="228">
        <v>0</v>
      </c>
      <c r="Q49" s="228">
        <v>0</v>
      </c>
      <c r="R49" s="228">
        <v>0</v>
      </c>
      <c r="S49" s="198"/>
      <c r="T49" s="114"/>
      <c r="U49" s="114"/>
      <c r="V49" s="114"/>
      <c r="W49" s="114"/>
      <c r="X49" s="114"/>
      <c r="Y49" s="114"/>
      <c r="Z49" s="114"/>
      <c r="AA49" s="114"/>
      <c r="AB49" s="114"/>
      <c r="AC49" s="114"/>
      <c r="AD49" s="114"/>
      <c r="AE49" s="114"/>
      <c r="AF49" s="114"/>
      <c r="AG49" s="114"/>
      <c r="AH49" s="114"/>
    </row>
    <row r="50" spans="1:34" ht="20.25" customHeight="1" x14ac:dyDescent="0.25">
      <c r="A50" s="114"/>
      <c r="B50" s="115"/>
      <c r="C50" s="243" t="s">
        <v>530</v>
      </c>
      <c r="D50" s="228">
        <v>0</v>
      </c>
      <c r="E50" s="228">
        <v>0</v>
      </c>
      <c r="F50" s="228">
        <v>0</v>
      </c>
      <c r="G50" s="228">
        <v>0</v>
      </c>
      <c r="H50" s="228">
        <v>0</v>
      </c>
      <c r="I50" s="228">
        <v>0</v>
      </c>
      <c r="J50" s="228">
        <v>0</v>
      </c>
      <c r="K50" s="228">
        <v>0</v>
      </c>
      <c r="L50" s="228">
        <v>0</v>
      </c>
      <c r="M50" s="228">
        <v>0</v>
      </c>
      <c r="N50" s="228">
        <v>0</v>
      </c>
      <c r="O50" s="228">
        <v>0</v>
      </c>
      <c r="P50" s="228">
        <v>0</v>
      </c>
      <c r="Q50" s="228">
        <v>0</v>
      </c>
      <c r="R50" s="228">
        <v>0</v>
      </c>
      <c r="S50" s="198"/>
      <c r="T50" s="114"/>
      <c r="U50" s="114"/>
      <c r="V50" s="114"/>
      <c r="W50" s="114"/>
      <c r="X50" s="114"/>
      <c r="Y50" s="114"/>
      <c r="Z50" s="114"/>
      <c r="AA50" s="114"/>
      <c r="AB50" s="114"/>
      <c r="AC50" s="114"/>
      <c r="AD50" s="114"/>
      <c r="AE50" s="114"/>
      <c r="AF50" s="114"/>
      <c r="AG50" s="114"/>
      <c r="AH50" s="114"/>
    </row>
    <row r="51" spans="1:34" ht="20.25" customHeight="1" x14ac:dyDescent="0.25">
      <c r="A51" s="114"/>
      <c r="B51" s="115"/>
      <c r="C51" s="243" t="s">
        <v>530</v>
      </c>
      <c r="D51" s="244">
        <v>0</v>
      </c>
      <c r="E51" s="221">
        <v>0</v>
      </c>
      <c r="F51" s="221">
        <v>0</v>
      </c>
      <c r="G51" s="221">
        <v>0</v>
      </c>
      <c r="H51" s="221">
        <v>0</v>
      </c>
      <c r="I51" s="221">
        <v>0</v>
      </c>
      <c r="J51" s="221">
        <v>0</v>
      </c>
      <c r="K51" s="221">
        <v>0</v>
      </c>
      <c r="L51" s="221">
        <v>0</v>
      </c>
      <c r="M51" s="221">
        <v>0</v>
      </c>
      <c r="N51" s="221">
        <v>0</v>
      </c>
      <c r="O51" s="221">
        <v>0</v>
      </c>
      <c r="P51" s="221">
        <v>0</v>
      </c>
      <c r="Q51" s="221">
        <v>0</v>
      </c>
      <c r="R51" s="221">
        <v>0</v>
      </c>
      <c r="S51" s="198"/>
      <c r="T51" s="114"/>
      <c r="U51" s="114"/>
      <c r="V51" s="114"/>
      <c r="W51" s="114"/>
      <c r="X51" s="114"/>
      <c r="Y51" s="114"/>
      <c r="Z51" s="114"/>
      <c r="AA51" s="114"/>
      <c r="AB51" s="114"/>
      <c r="AC51" s="114"/>
      <c r="AD51" s="114"/>
      <c r="AE51" s="114"/>
      <c r="AF51" s="114"/>
      <c r="AG51" s="114"/>
      <c r="AH51" s="114"/>
    </row>
    <row r="52" spans="1:34" ht="20.25" customHeight="1" x14ac:dyDescent="0.25">
      <c r="A52" s="114"/>
      <c r="B52" s="115"/>
      <c r="C52" s="243" t="s">
        <v>530</v>
      </c>
      <c r="D52" s="228">
        <v>0</v>
      </c>
      <c r="E52" s="228">
        <v>0</v>
      </c>
      <c r="F52" s="228">
        <v>0</v>
      </c>
      <c r="G52" s="228">
        <v>0</v>
      </c>
      <c r="H52" s="228">
        <v>0</v>
      </c>
      <c r="I52" s="228">
        <v>0</v>
      </c>
      <c r="J52" s="228">
        <v>0</v>
      </c>
      <c r="K52" s="228">
        <v>0</v>
      </c>
      <c r="L52" s="228">
        <v>0</v>
      </c>
      <c r="M52" s="228">
        <v>0</v>
      </c>
      <c r="N52" s="228">
        <v>0</v>
      </c>
      <c r="O52" s="228">
        <v>0</v>
      </c>
      <c r="P52" s="228">
        <v>0</v>
      </c>
      <c r="Q52" s="228">
        <v>0</v>
      </c>
      <c r="R52" s="228">
        <v>0</v>
      </c>
      <c r="S52" s="198"/>
      <c r="T52" s="114"/>
      <c r="U52" s="114"/>
      <c r="V52" s="114"/>
      <c r="W52" s="114"/>
      <c r="X52" s="114"/>
      <c r="Y52" s="114"/>
      <c r="Z52" s="114"/>
      <c r="AA52" s="114"/>
      <c r="AB52" s="114"/>
      <c r="AC52" s="114"/>
      <c r="AD52" s="114"/>
      <c r="AE52" s="114"/>
      <c r="AF52" s="114"/>
      <c r="AG52" s="114"/>
      <c r="AH52" s="114"/>
    </row>
    <row r="53" spans="1:34" ht="20.25" customHeight="1" x14ac:dyDescent="0.25">
      <c r="A53" s="114"/>
      <c r="B53" s="115"/>
      <c r="C53" s="243" t="s">
        <v>530</v>
      </c>
      <c r="D53" s="228">
        <v>0</v>
      </c>
      <c r="E53" s="228">
        <v>0</v>
      </c>
      <c r="F53" s="228">
        <v>0</v>
      </c>
      <c r="G53" s="228">
        <v>0</v>
      </c>
      <c r="H53" s="228">
        <v>0</v>
      </c>
      <c r="I53" s="228">
        <v>0</v>
      </c>
      <c r="J53" s="228">
        <v>0</v>
      </c>
      <c r="K53" s="228">
        <v>0</v>
      </c>
      <c r="L53" s="228">
        <v>0</v>
      </c>
      <c r="M53" s="228">
        <v>0</v>
      </c>
      <c r="N53" s="228">
        <v>0</v>
      </c>
      <c r="O53" s="228">
        <v>0</v>
      </c>
      <c r="P53" s="228">
        <v>0</v>
      </c>
      <c r="Q53" s="228">
        <v>0</v>
      </c>
      <c r="R53" s="228">
        <v>0</v>
      </c>
      <c r="S53" s="198"/>
      <c r="T53" s="114"/>
      <c r="U53" s="114"/>
      <c r="V53" s="114"/>
      <c r="W53" s="114"/>
      <c r="X53" s="114"/>
      <c r="Y53" s="114"/>
      <c r="Z53" s="114"/>
      <c r="AA53" s="114"/>
      <c r="AB53" s="114"/>
      <c r="AC53" s="114"/>
      <c r="AD53" s="114"/>
      <c r="AE53" s="114"/>
      <c r="AF53" s="114"/>
      <c r="AG53" s="114"/>
      <c r="AH53" s="114"/>
    </row>
    <row r="54" spans="1:34" ht="20.25" customHeight="1" x14ac:dyDescent="0.25">
      <c r="A54" s="114"/>
      <c r="B54" s="115"/>
      <c r="C54" s="243" t="s">
        <v>530</v>
      </c>
      <c r="D54" s="228">
        <v>0</v>
      </c>
      <c r="E54" s="228">
        <v>0</v>
      </c>
      <c r="F54" s="228">
        <v>0</v>
      </c>
      <c r="G54" s="228">
        <v>0</v>
      </c>
      <c r="H54" s="228">
        <v>0</v>
      </c>
      <c r="I54" s="228">
        <v>0</v>
      </c>
      <c r="J54" s="228">
        <v>0</v>
      </c>
      <c r="K54" s="228">
        <v>0</v>
      </c>
      <c r="L54" s="228">
        <v>0</v>
      </c>
      <c r="M54" s="228">
        <v>0</v>
      </c>
      <c r="N54" s="228">
        <v>0</v>
      </c>
      <c r="O54" s="228">
        <v>0</v>
      </c>
      <c r="P54" s="228">
        <v>0</v>
      </c>
      <c r="Q54" s="228">
        <v>0</v>
      </c>
      <c r="R54" s="228">
        <v>0</v>
      </c>
      <c r="S54" s="198"/>
      <c r="T54" s="114"/>
      <c r="U54" s="114"/>
      <c r="V54" s="114"/>
      <c r="W54" s="114"/>
      <c r="X54" s="114"/>
      <c r="Y54" s="114"/>
      <c r="Z54" s="114"/>
      <c r="AA54" s="114"/>
      <c r="AB54" s="114"/>
      <c r="AC54" s="114"/>
      <c r="AD54" s="114"/>
      <c r="AE54" s="114"/>
      <c r="AF54" s="114"/>
      <c r="AG54" s="114"/>
      <c r="AH54" s="114"/>
    </row>
    <row r="55" spans="1:34" ht="20.25" customHeight="1" x14ac:dyDescent="0.25">
      <c r="A55" s="114"/>
      <c r="B55" s="115"/>
      <c r="C55" s="243" t="s">
        <v>530</v>
      </c>
      <c r="D55" s="228">
        <v>0</v>
      </c>
      <c r="E55" s="228">
        <v>0</v>
      </c>
      <c r="F55" s="228">
        <v>0</v>
      </c>
      <c r="G55" s="228">
        <v>0</v>
      </c>
      <c r="H55" s="228">
        <v>0</v>
      </c>
      <c r="I55" s="228">
        <v>0</v>
      </c>
      <c r="J55" s="228">
        <v>0</v>
      </c>
      <c r="K55" s="228">
        <v>0</v>
      </c>
      <c r="L55" s="228">
        <v>0</v>
      </c>
      <c r="M55" s="228">
        <v>0</v>
      </c>
      <c r="N55" s="228">
        <v>0</v>
      </c>
      <c r="O55" s="228">
        <v>0</v>
      </c>
      <c r="P55" s="228">
        <v>0</v>
      </c>
      <c r="Q55" s="228">
        <v>0</v>
      </c>
      <c r="R55" s="228">
        <v>0</v>
      </c>
      <c r="S55" s="198"/>
      <c r="T55" s="114"/>
      <c r="U55" s="114"/>
      <c r="V55" s="114"/>
      <c r="W55" s="114"/>
      <c r="X55" s="114"/>
      <c r="Y55" s="114"/>
      <c r="Z55" s="114"/>
      <c r="AA55" s="114"/>
      <c r="AB55" s="114"/>
      <c r="AC55" s="114"/>
      <c r="AD55" s="114"/>
      <c r="AE55" s="114"/>
      <c r="AF55" s="114"/>
      <c r="AG55" s="114"/>
      <c r="AH55" s="114"/>
    </row>
    <row r="56" spans="1:34" ht="20.25" customHeight="1" x14ac:dyDescent="0.25">
      <c r="A56" s="114"/>
      <c r="B56" s="115"/>
      <c r="C56" s="243" t="s">
        <v>530</v>
      </c>
      <c r="D56" s="222">
        <v>0</v>
      </c>
      <c r="E56" s="222">
        <v>0</v>
      </c>
      <c r="F56" s="222">
        <v>0</v>
      </c>
      <c r="G56" s="222">
        <v>0</v>
      </c>
      <c r="H56" s="222">
        <v>0</v>
      </c>
      <c r="I56" s="222">
        <v>0</v>
      </c>
      <c r="J56" s="222">
        <v>0</v>
      </c>
      <c r="K56" s="222">
        <v>0</v>
      </c>
      <c r="L56" s="222">
        <v>0</v>
      </c>
      <c r="M56" s="222">
        <v>0</v>
      </c>
      <c r="N56" s="222">
        <v>0</v>
      </c>
      <c r="O56" s="222">
        <v>0</v>
      </c>
      <c r="P56" s="222">
        <v>0</v>
      </c>
      <c r="Q56" s="222">
        <v>0</v>
      </c>
      <c r="R56" s="222">
        <v>0</v>
      </c>
      <c r="S56" s="198"/>
      <c r="T56" s="114"/>
      <c r="U56" s="114"/>
      <c r="V56" s="114"/>
      <c r="W56" s="114"/>
      <c r="X56" s="114"/>
      <c r="Y56" s="114"/>
      <c r="Z56" s="114"/>
      <c r="AA56" s="114"/>
      <c r="AB56" s="114"/>
      <c r="AC56" s="114"/>
      <c r="AD56" s="114"/>
      <c r="AE56" s="114"/>
      <c r="AF56" s="114"/>
      <c r="AG56" s="114"/>
      <c r="AH56" s="114"/>
    </row>
    <row r="57" spans="1:34" ht="20.25" customHeight="1" x14ac:dyDescent="0.25">
      <c r="A57" s="114"/>
      <c r="B57" s="115"/>
      <c r="C57" s="245" t="s">
        <v>531</v>
      </c>
      <c r="D57" s="246">
        <f t="shared" ref="D57:R57" si="13">+D48-D49-D50-D51-D52-D53-D54-D55-D56</f>
        <v>0</v>
      </c>
      <c r="E57" s="246">
        <f t="shared" si="13"/>
        <v>0</v>
      </c>
      <c r="F57" s="246">
        <f t="shared" si="13"/>
        <v>0</v>
      </c>
      <c r="G57" s="246">
        <f t="shared" si="13"/>
        <v>0</v>
      </c>
      <c r="H57" s="246">
        <f t="shared" si="13"/>
        <v>0</v>
      </c>
      <c r="I57" s="246">
        <f t="shared" si="13"/>
        <v>0</v>
      </c>
      <c r="J57" s="246">
        <f t="shared" si="13"/>
        <v>0</v>
      </c>
      <c r="K57" s="246">
        <f t="shared" si="13"/>
        <v>0</v>
      </c>
      <c r="L57" s="246">
        <f t="shared" si="13"/>
        <v>0</v>
      </c>
      <c r="M57" s="246">
        <f t="shared" si="13"/>
        <v>0</v>
      </c>
      <c r="N57" s="246">
        <f t="shared" si="13"/>
        <v>0</v>
      </c>
      <c r="O57" s="246">
        <f t="shared" si="13"/>
        <v>0</v>
      </c>
      <c r="P57" s="246">
        <f t="shared" si="13"/>
        <v>0</v>
      </c>
      <c r="Q57" s="246">
        <f t="shared" si="13"/>
        <v>0</v>
      </c>
      <c r="R57" s="246">
        <f t="shared" si="13"/>
        <v>0</v>
      </c>
      <c r="S57" s="198"/>
      <c r="T57" s="114"/>
      <c r="U57" s="114"/>
      <c r="V57" s="114"/>
      <c r="W57" s="114"/>
      <c r="X57" s="114"/>
      <c r="Y57" s="114"/>
      <c r="Z57" s="114"/>
      <c r="AA57" s="114"/>
      <c r="AB57" s="114"/>
      <c r="AC57" s="114"/>
      <c r="AD57" s="114"/>
      <c r="AE57" s="114"/>
      <c r="AF57" s="114"/>
      <c r="AG57" s="114"/>
      <c r="AH57" s="114"/>
    </row>
    <row r="58" spans="1:34" ht="20.25" customHeight="1" x14ac:dyDescent="0.25">
      <c r="A58" s="114"/>
      <c r="B58" s="247"/>
      <c r="C58" s="245" t="s">
        <v>532</v>
      </c>
      <c r="D58" s="248" t="e">
        <f t="shared" ref="D58:R58" si="14">+D67</f>
        <v>#DIV/0!</v>
      </c>
      <c r="E58" s="248" t="e">
        <f t="shared" si="14"/>
        <v>#DIV/0!</v>
      </c>
      <c r="F58" s="248" t="e">
        <f t="shared" si="14"/>
        <v>#DIV/0!</v>
      </c>
      <c r="G58" s="248" t="e">
        <f t="shared" si="14"/>
        <v>#DIV/0!</v>
      </c>
      <c r="H58" s="248" t="e">
        <f t="shared" si="14"/>
        <v>#DIV/0!</v>
      </c>
      <c r="I58" s="248" t="e">
        <f t="shared" si="14"/>
        <v>#DIV/0!</v>
      </c>
      <c r="J58" s="248" t="e">
        <f t="shared" si="14"/>
        <v>#DIV/0!</v>
      </c>
      <c r="K58" s="248" t="e">
        <f t="shared" si="14"/>
        <v>#DIV/0!</v>
      </c>
      <c r="L58" s="248" t="e">
        <f t="shared" si="14"/>
        <v>#DIV/0!</v>
      </c>
      <c r="M58" s="248" t="e">
        <f t="shared" si="14"/>
        <v>#DIV/0!</v>
      </c>
      <c r="N58" s="248" t="e">
        <f t="shared" si="14"/>
        <v>#DIV/0!</v>
      </c>
      <c r="O58" s="248" t="e">
        <f t="shared" si="14"/>
        <v>#DIV/0!</v>
      </c>
      <c r="P58" s="248" t="e">
        <f t="shared" si="14"/>
        <v>#DIV/0!</v>
      </c>
      <c r="Q58" s="248" t="e">
        <f t="shared" si="14"/>
        <v>#DIV/0!</v>
      </c>
      <c r="R58" s="248" t="e">
        <f t="shared" si="14"/>
        <v>#DIV/0!</v>
      </c>
      <c r="S58" s="249"/>
      <c r="T58" s="114"/>
      <c r="U58" s="114"/>
      <c r="V58" s="114"/>
      <c r="W58" s="114"/>
      <c r="X58" s="114"/>
      <c r="Y58" s="114"/>
      <c r="Z58" s="114"/>
      <c r="AA58" s="114"/>
      <c r="AB58" s="114"/>
      <c r="AC58" s="114"/>
      <c r="AD58" s="114"/>
      <c r="AE58" s="114"/>
      <c r="AF58" s="114"/>
      <c r="AG58" s="114"/>
      <c r="AH58" s="114"/>
    </row>
    <row r="59" spans="1:34" ht="20.25" customHeight="1" x14ac:dyDescent="0.25">
      <c r="A59" s="114"/>
      <c r="B59" s="114"/>
      <c r="C59" s="250"/>
      <c r="D59" s="220"/>
      <c r="E59" s="220"/>
      <c r="F59" s="220"/>
      <c r="G59" s="220"/>
      <c r="H59" s="220"/>
      <c r="I59" s="220"/>
      <c r="J59" s="220"/>
      <c r="K59" s="220"/>
      <c r="L59" s="220"/>
      <c r="M59" s="220"/>
      <c r="N59" s="220"/>
      <c r="O59" s="220"/>
      <c r="P59" s="220"/>
      <c r="Q59" s="220"/>
      <c r="R59" s="220"/>
      <c r="S59" s="114"/>
      <c r="T59" s="114"/>
      <c r="U59" s="114"/>
      <c r="V59" s="114"/>
      <c r="W59" s="114"/>
      <c r="X59" s="114"/>
      <c r="Y59" s="114"/>
      <c r="Z59" s="114"/>
      <c r="AA59" s="114"/>
      <c r="AB59" s="114"/>
      <c r="AC59" s="114"/>
      <c r="AD59" s="114"/>
      <c r="AE59" s="114"/>
      <c r="AF59" s="114"/>
      <c r="AG59" s="114"/>
      <c r="AH59" s="114"/>
    </row>
    <row r="60" spans="1:34" ht="20.25" customHeight="1" x14ac:dyDescent="0.25">
      <c r="A60" s="114"/>
      <c r="B60" s="114"/>
      <c r="C60" s="114"/>
      <c r="D60" s="114" t="s">
        <v>478</v>
      </c>
      <c r="E60" s="114"/>
      <c r="F60" s="114"/>
      <c r="G60" s="114"/>
      <c r="H60" s="114"/>
      <c r="I60" s="114"/>
      <c r="J60" s="114"/>
      <c r="K60" s="114"/>
      <c r="L60" s="114"/>
      <c r="M60" s="114"/>
      <c r="N60" s="114"/>
      <c r="O60" s="114"/>
      <c r="P60" s="114"/>
      <c r="Q60" s="114"/>
      <c r="R60" s="114"/>
      <c r="S60" s="159" t="s">
        <v>458</v>
      </c>
      <c r="T60" s="114"/>
      <c r="U60" s="114"/>
      <c r="V60" s="114"/>
      <c r="W60" s="114"/>
      <c r="X60" s="114"/>
      <c r="Y60" s="114"/>
      <c r="Z60" s="114"/>
      <c r="AA60" s="114"/>
      <c r="AB60" s="114"/>
      <c r="AC60" s="114"/>
      <c r="AD60" s="114"/>
      <c r="AE60" s="114"/>
      <c r="AF60" s="114"/>
      <c r="AG60" s="114"/>
      <c r="AH60" s="114"/>
    </row>
    <row r="61" spans="1:34" ht="20.25" customHeight="1" x14ac:dyDescent="0.25">
      <c r="A61" s="114"/>
      <c r="B61" s="114"/>
      <c r="C61" s="251" t="s">
        <v>533</v>
      </c>
      <c r="D61" s="252" t="s">
        <v>479</v>
      </c>
      <c r="E61" s="252" t="s">
        <v>480</v>
      </c>
      <c r="F61" s="252" t="s">
        <v>481</v>
      </c>
      <c r="G61" s="252" t="s">
        <v>482</v>
      </c>
      <c r="H61" s="253" t="s">
        <v>483</v>
      </c>
      <c r="I61" s="252" t="s">
        <v>484</v>
      </c>
      <c r="J61" s="252" t="s">
        <v>485</v>
      </c>
      <c r="K61" s="252" t="s">
        <v>486</v>
      </c>
      <c r="L61" s="252" t="s">
        <v>487</v>
      </c>
      <c r="M61" s="252" t="s">
        <v>488</v>
      </c>
      <c r="N61" s="252" t="s">
        <v>489</v>
      </c>
      <c r="O61" s="252" t="s">
        <v>490</v>
      </c>
      <c r="P61" s="252" t="s">
        <v>491</v>
      </c>
      <c r="Q61" s="252" t="s">
        <v>492</v>
      </c>
      <c r="R61" s="252" t="s">
        <v>493</v>
      </c>
      <c r="S61" s="114"/>
      <c r="T61" s="114"/>
      <c r="U61" s="114"/>
      <c r="V61" s="114"/>
      <c r="W61" s="114"/>
      <c r="X61" s="114"/>
      <c r="Y61" s="114"/>
      <c r="Z61" s="114"/>
      <c r="AA61" s="114"/>
      <c r="AB61" s="114"/>
      <c r="AC61" s="114"/>
      <c r="AD61" s="114"/>
      <c r="AE61" s="114"/>
      <c r="AF61" s="114"/>
      <c r="AG61" s="114"/>
      <c r="AH61" s="114"/>
    </row>
    <row r="62" spans="1:34" ht="20.25" customHeight="1" x14ac:dyDescent="0.25">
      <c r="A62" s="114"/>
      <c r="B62" s="114"/>
      <c r="C62" s="254" t="s">
        <v>534</v>
      </c>
      <c r="D62" s="255">
        <f t="shared" ref="D62:R62" si="15">+D48</f>
        <v>0</v>
      </c>
      <c r="E62" s="255">
        <f t="shared" si="15"/>
        <v>0</v>
      </c>
      <c r="F62" s="255">
        <f t="shared" si="15"/>
        <v>0</v>
      </c>
      <c r="G62" s="255">
        <f t="shared" si="15"/>
        <v>0</v>
      </c>
      <c r="H62" s="255">
        <f t="shared" si="15"/>
        <v>0</v>
      </c>
      <c r="I62" s="255">
        <f t="shared" si="15"/>
        <v>0</v>
      </c>
      <c r="J62" s="255">
        <f t="shared" si="15"/>
        <v>0</v>
      </c>
      <c r="K62" s="255">
        <f t="shared" si="15"/>
        <v>0</v>
      </c>
      <c r="L62" s="255">
        <f t="shared" si="15"/>
        <v>0</v>
      </c>
      <c r="M62" s="255">
        <f t="shared" si="15"/>
        <v>0</v>
      </c>
      <c r="N62" s="255">
        <f t="shared" si="15"/>
        <v>0</v>
      </c>
      <c r="O62" s="255">
        <f t="shared" si="15"/>
        <v>0</v>
      </c>
      <c r="P62" s="255">
        <f t="shared" si="15"/>
        <v>0</v>
      </c>
      <c r="Q62" s="255">
        <f t="shared" si="15"/>
        <v>0</v>
      </c>
      <c r="R62" s="255">
        <f t="shared" si="15"/>
        <v>0</v>
      </c>
      <c r="S62" s="114"/>
      <c r="T62" s="114"/>
      <c r="U62" s="114"/>
      <c r="V62" s="114"/>
      <c r="W62" s="114"/>
      <c r="X62" s="114"/>
      <c r="Y62" s="114"/>
      <c r="Z62" s="114"/>
      <c r="AA62" s="114"/>
      <c r="AB62" s="114"/>
      <c r="AC62" s="114"/>
      <c r="AD62" s="114"/>
      <c r="AE62" s="114"/>
      <c r="AF62" s="114"/>
      <c r="AG62" s="114"/>
      <c r="AH62" s="114"/>
    </row>
    <row r="63" spans="1:34" ht="20.25" customHeight="1" x14ac:dyDescent="0.25">
      <c r="A63" s="114"/>
      <c r="B63" s="114"/>
      <c r="C63" s="154" t="s">
        <v>535</v>
      </c>
      <c r="D63" s="256">
        <v>0</v>
      </c>
      <c r="E63" s="256">
        <v>0</v>
      </c>
      <c r="F63" s="256">
        <v>0</v>
      </c>
      <c r="G63" s="256">
        <v>0</v>
      </c>
      <c r="H63" s="256">
        <v>0</v>
      </c>
      <c r="I63" s="256">
        <v>0</v>
      </c>
      <c r="J63" s="256">
        <v>0</v>
      </c>
      <c r="K63" s="256">
        <v>0</v>
      </c>
      <c r="L63" s="256">
        <v>0</v>
      </c>
      <c r="M63" s="256">
        <v>0</v>
      </c>
      <c r="N63" s="256">
        <v>0</v>
      </c>
      <c r="O63" s="256">
        <v>0</v>
      </c>
      <c r="P63" s="256">
        <v>0</v>
      </c>
      <c r="Q63" s="256">
        <v>0</v>
      </c>
      <c r="R63" s="256">
        <v>0</v>
      </c>
      <c r="S63" s="114"/>
      <c r="T63" s="114"/>
      <c r="U63" s="114"/>
      <c r="V63" s="114"/>
      <c r="W63" s="114"/>
      <c r="X63" s="114"/>
      <c r="Y63" s="114"/>
      <c r="Z63" s="114"/>
      <c r="AA63" s="114"/>
      <c r="AB63" s="114"/>
      <c r="AC63" s="114"/>
      <c r="AD63" s="114"/>
      <c r="AE63" s="114"/>
      <c r="AF63" s="114"/>
      <c r="AG63" s="114"/>
      <c r="AH63" s="114"/>
    </row>
    <row r="64" spans="1:34" ht="20.25" customHeight="1" x14ac:dyDescent="0.25">
      <c r="A64" s="114"/>
      <c r="B64" s="114"/>
      <c r="C64" s="154" t="s">
        <v>536</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114"/>
      <c r="T64" s="114"/>
      <c r="U64" s="114"/>
      <c r="V64" s="114"/>
      <c r="W64" s="114"/>
      <c r="X64" s="114"/>
      <c r="Y64" s="114"/>
      <c r="Z64" s="114"/>
      <c r="AA64" s="114"/>
      <c r="AB64" s="114"/>
      <c r="AC64" s="114"/>
      <c r="AD64" s="114"/>
      <c r="AE64" s="114"/>
      <c r="AF64" s="114"/>
      <c r="AG64" s="114"/>
      <c r="AH64" s="114"/>
    </row>
    <row r="65" spans="1:34" ht="20.25" customHeight="1" x14ac:dyDescent="0.25">
      <c r="A65" s="114"/>
      <c r="B65" s="114"/>
      <c r="C65" s="154" t="s">
        <v>537</v>
      </c>
      <c r="D65" s="256">
        <f t="shared" ref="D65:R65" si="16">+D62-D63-D64</f>
        <v>0</v>
      </c>
      <c r="E65" s="256">
        <f t="shared" si="16"/>
        <v>0</v>
      </c>
      <c r="F65" s="256">
        <f t="shared" si="16"/>
        <v>0</v>
      </c>
      <c r="G65" s="256">
        <f t="shared" si="16"/>
        <v>0</v>
      </c>
      <c r="H65" s="256">
        <f t="shared" si="16"/>
        <v>0</v>
      </c>
      <c r="I65" s="256">
        <f t="shared" si="16"/>
        <v>0</v>
      </c>
      <c r="J65" s="256">
        <f t="shared" si="16"/>
        <v>0</v>
      </c>
      <c r="K65" s="256">
        <f t="shared" si="16"/>
        <v>0</v>
      </c>
      <c r="L65" s="256">
        <f t="shared" si="16"/>
        <v>0</v>
      </c>
      <c r="M65" s="256">
        <f t="shared" si="16"/>
        <v>0</v>
      </c>
      <c r="N65" s="256">
        <f t="shared" si="16"/>
        <v>0</v>
      </c>
      <c r="O65" s="256">
        <f t="shared" si="16"/>
        <v>0</v>
      </c>
      <c r="P65" s="256">
        <f t="shared" si="16"/>
        <v>0</v>
      </c>
      <c r="Q65" s="256">
        <f t="shared" si="16"/>
        <v>0</v>
      </c>
      <c r="R65" s="256">
        <f t="shared" si="16"/>
        <v>0</v>
      </c>
      <c r="S65" s="114"/>
      <c r="T65" s="114"/>
      <c r="U65" s="114"/>
      <c r="V65" s="114"/>
      <c r="W65" s="114"/>
      <c r="X65" s="114"/>
      <c r="Y65" s="114"/>
      <c r="Z65" s="114"/>
      <c r="AA65" s="114"/>
      <c r="AB65" s="114"/>
      <c r="AC65" s="114"/>
      <c r="AD65" s="114"/>
      <c r="AE65" s="114"/>
      <c r="AF65" s="114"/>
      <c r="AG65" s="114"/>
      <c r="AH65" s="114"/>
    </row>
    <row r="66" spans="1:34" ht="20.25" customHeight="1" x14ac:dyDescent="0.25">
      <c r="A66" s="114"/>
      <c r="B66" s="114"/>
      <c r="C66" s="154" t="s">
        <v>510</v>
      </c>
      <c r="D66" s="256">
        <f t="shared" ref="D66:R66" si="17">+D40</f>
        <v>0</v>
      </c>
      <c r="E66" s="256">
        <f t="shared" si="17"/>
        <v>0</v>
      </c>
      <c r="F66" s="256">
        <f t="shared" si="17"/>
        <v>0</v>
      </c>
      <c r="G66" s="256">
        <f t="shared" si="17"/>
        <v>0</v>
      </c>
      <c r="H66" s="256">
        <f t="shared" si="17"/>
        <v>0</v>
      </c>
      <c r="I66" s="256">
        <f t="shared" si="17"/>
        <v>0</v>
      </c>
      <c r="J66" s="256">
        <f t="shared" si="17"/>
        <v>0</v>
      </c>
      <c r="K66" s="256">
        <f t="shared" si="17"/>
        <v>0</v>
      </c>
      <c r="L66" s="256">
        <f t="shared" si="17"/>
        <v>0</v>
      </c>
      <c r="M66" s="256">
        <f t="shared" si="17"/>
        <v>0</v>
      </c>
      <c r="N66" s="256">
        <f t="shared" si="17"/>
        <v>0</v>
      </c>
      <c r="O66" s="256">
        <f t="shared" si="17"/>
        <v>0</v>
      </c>
      <c r="P66" s="256">
        <f t="shared" si="17"/>
        <v>0</v>
      </c>
      <c r="Q66" s="256">
        <f t="shared" si="17"/>
        <v>0</v>
      </c>
      <c r="R66" s="256">
        <f t="shared" si="17"/>
        <v>0</v>
      </c>
      <c r="S66" s="114"/>
      <c r="T66" s="114"/>
      <c r="U66" s="114"/>
      <c r="V66" s="114"/>
      <c r="W66" s="114"/>
      <c r="X66" s="114"/>
      <c r="Y66" s="114"/>
      <c r="Z66" s="114"/>
      <c r="AA66" s="114"/>
      <c r="AB66" s="114"/>
      <c r="AC66" s="114"/>
      <c r="AD66" s="114"/>
      <c r="AE66" s="114"/>
      <c r="AF66" s="114"/>
      <c r="AG66" s="114"/>
      <c r="AH66" s="114"/>
    </row>
    <row r="67" spans="1:34" ht="20.25" customHeight="1" x14ac:dyDescent="0.25">
      <c r="A67" s="114"/>
      <c r="B67" s="114"/>
      <c r="C67" s="258" t="s">
        <v>538</v>
      </c>
      <c r="D67" s="259" t="e">
        <f t="shared" ref="D67:R67" si="18">+D65/D66</f>
        <v>#DIV/0!</v>
      </c>
      <c r="E67" s="259" t="e">
        <f t="shared" si="18"/>
        <v>#DIV/0!</v>
      </c>
      <c r="F67" s="259" t="e">
        <f t="shared" si="18"/>
        <v>#DIV/0!</v>
      </c>
      <c r="G67" s="259" t="e">
        <f t="shared" si="18"/>
        <v>#DIV/0!</v>
      </c>
      <c r="H67" s="259" t="e">
        <f t="shared" si="18"/>
        <v>#DIV/0!</v>
      </c>
      <c r="I67" s="259" t="e">
        <f t="shared" si="18"/>
        <v>#DIV/0!</v>
      </c>
      <c r="J67" s="259" t="e">
        <f t="shared" si="18"/>
        <v>#DIV/0!</v>
      </c>
      <c r="K67" s="259" t="e">
        <f t="shared" si="18"/>
        <v>#DIV/0!</v>
      </c>
      <c r="L67" s="259" t="e">
        <f t="shared" si="18"/>
        <v>#DIV/0!</v>
      </c>
      <c r="M67" s="259" t="e">
        <f t="shared" si="18"/>
        <v>#DIV/0!</v>
      </c>
      <c r="N67" s="259" t="e">
        <f t="shared" si="18"/>
        <v>#DIV/0!</v>
      </c>
      <c r="O67" s="259" t="e">
        <f t="shared" si="18"/>
        <v>#DIV/0!</v>
      </c>
      <c r="P67" s="259" t="e">
        <f t="shared" si="18"/>
        <v>#DIV/0!</v>
      </c>
      <c r="Q67" s="259" t="e">
        <f t="shared" si="18"/>
        <v>#DIV/0!</v>
      </c>
      <c r="R67" s="259" t="e">
        <f t="shared" si="18"/>
        <v>#DIV/0!</v>
      </c>
      <c r="S67" s="114"/>
      <c r="T67" s="114"/>
      <c r="U67" s="114"/>
      <c r="V67" s="114"/>
      <c r="W67" s="114"/>
      <c r="X67" s="114"/>
      <c r="Y67" s="114"/>
      <c r="Z67" s="114"/>
      <c r="AA67" s="114"/>
      <c r="AB67" s="114"/>
      <c r="AC67" s="114"/>
      <c r="AD67" s="114"/>
      <c r="AE67" s="114"/>
      <c r="AF67" s="114"/>
      <c r="AG67" s="114"/>
      <c r="AH67" s="114"/>
    </row>
    <row r="68" spans="1:34" ht="20.25" customHeight="1" x14ac:dyDescent="0.25">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row>
    <row r="69" spans="1:34" ht="20.25" customHeight="1" x14ac:dyDescent="0.25">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row>
    <row r="70" spans="1:34" ht="20.25" customHeight="1" x14ac:dyDescent="0.25">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row>
    <row r="71" spans="1:34" ht="20.25" customHeight="1" x14ac:dyDescent="0.25">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row>
    <row r="72" spans="1:34" ht="20.25" customHeight="1" x14ac:dyDescent="0.25">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row>
    <row r="73" spans="1:34" ht="20.25" customHeight="1" x14ac:dyDescent="0.25">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row>
    <row r="74" spans="1:34" ht="20.25" customHeight="1" x14ac:dyDescent="0.25">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row>
    <row r="75" spans="1:34" ht="20.25" customHeight="1" x14ac:dyDescent="0.25">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row>
    <row r="76" spans="1:34" ht="20.25" customHeight="1" x14ac:dyDescent="0.25">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row>
    <row r="77" spans="1:34" ht="20.25" customHeight="1" x14ac:dyDescent="0.25">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row>
    <row r="78" spans="1:34" ht="20.25" customHeight="1" x14ac:dyDescent="0.25">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row>
    <row r="79" spans="1:34" ht="20.25" customHeight="1" x14ac:dyDescent="0.25">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row>
    <row r="80" spans="1:34" ht="20.25" customHeight="1" x14ac:dyDescent="0.25">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row>
    <row r="81" spans="1:34" ht="20.25" customHeight="1" x14ac:dyDescent="0.25">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row>
    <row r="82" spans="1:34" ht="20.25" customHeight="1" x14ac:dyDescent="0.25">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row>
    <row r="83" spans="1:34" ht="20.25" customHeight="1" x14ac:dyDescent="0.25">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row>
    <row r="84" spans="1:34" ht="20.25" customHeight="1" x14ac:dyDescent="0.25">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row>
    <row r="85" spans="1:34" ht="20.25" customHeight="1" x14ac:dyDescent="0.25">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row>
    <row r="86" spans="1:34" ht="20.25" customHeight="1" x14ac:dyDescent="0.25">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row>
    <row r="87" spans="1:34" ht="20.25" customHeight="1" x14ac:dyDescent="0.25">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row>
    <row r="88" spans="1:34" ht="20.25" customHeight="1" x14ac:dyDescent="0.25">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row>
    <row r="89" spans="1:34" ht="20.25" customHeight="1" x14ac:dyDescent="0.25">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row>
    <row r="90" spans="1:34" ht="20.25" customHeight="1" x14ac:dyDescent="0.25">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row>
    <row r="91" spans="1:34" ht="20.25" customHeight="1" x14ac:dyDescent="0.25">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row>
    <row r="92" spans="1:34" ht="20.25" customHeight="1" x14ac:dyDescent="0.25">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row>
    <row r="93" spans="1:34" ht="20.25" customHeight="1" x14ac:dyDescent="0.25">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row>
    <row r="94" spans="1:34" ht="20.25" customHeight="1" x14ac:dyDescent="0.25">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row>
    <row r="95" spans="1:34" ht="20.25" customHeight="1" x14ac:dyDescent="0.25">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row>
    <row r="96" spans="1:34" ht="20.25" customHeight="1" x14ac:dyDescent="0.25">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row>
    <row r="97" spans="1:34" ht="20.25" customHeight="1" x14ac:dyDescent="0.25">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row>
    <row r="98" spans="1:34" ht="20.25" customHeight="1" x14ac:dyDescent="0.25">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row>
    <row r="99" spans="1:34" ht="20.25" customHeight="1" x14ac:dyDescent="0.25">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row>
    <row r="100" spans="1:34" ht="20.25" customHeight="1" x14ac:dyDescent="0.25">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row>
    <row r="101" spans="1:34" ht="20.25" customHeight="1" x14ac:dyDescent="0.25">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row>
    <row r="102" spans="1:34" ht="20.25" customHeight="1" x14ac:dyDescent="0.25">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row>
    <row r="103" spans="1:34" ht="20.25" customHeight="1" x14ac:dyDescent="0.25">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row>
    <row r="104" spans="1:34" ht="20.25" customHeight="1" x14ac:dyDescent="0.25">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row>
    <row r="105" spans="1:34" ht="20.25" customHeight="1" x14ac:dyDescent="0.25">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row>
    <row r="106" spans="1:34" ht="20.25" customHeight="1" x14ac:dyDescent="0.25">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row>
    <row r="107" spans="1:34" ht="20.25" customHeight="1" x14ac:dyDescent="0.25">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row>
    <row r="108" spans="1:34" ht="20.25" customHeight="1" x14ac:dyDescent="0.25">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row>
    <row r="109" spans="1:34" ht="20.25" customHeight="1" x14ac:dyDescent="0.25">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row>
    <row r="110" spans="1:34" ht="20.25" customHeight="1" x14ac:dyDescent="0.25">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row>
    <row r="111" spans="1:34" ht="20.25" customHeight="1" x14ac:dyDescent="0.25">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row>
    <row r="112" spans="1:34" ht="20.25" customHeight="1" x14ac:dyDescent="0.25">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row>
    <row r="113" spans="1:34" ht="20.25" customHeight="1" x14ac:dyDescent="0.25">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row>
    <row r="114" spans="1:34" ht="20.25" customHeight="1" x14ac:dyDescent="0.25">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row>
    <row r="115" spans="1:34" ht="20.25" customHeight="1" x14ac:dyDescent="0.25">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row>
    <row r="116" spans="1:34" ht="20.25" customHeight="1" x14ac:dyDescent="0.25">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row>
    <row r="117" spans="1:34" ht="20.25" customHeight="1" x14ac:dyDescent="0.25">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row>
    <row r="118" spans="1:34" ht="20.25" customHeight="1" x14ac:dyDescent="0.25">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row>
    <row r="119" spans="1:34" ht="20.25" customHeight="1" x14ac:dyDescent="0.25">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row>
    <row r="120" spans="1:34" ht="20.25" customHeight="1" x14ac:dyDescent="0.25">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row>
    <row r="121" spans="1:34" ht="20.25" customHeight="1" x14ac:dyDescent="0.25">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row>
    <row r="122" spans="1:34" ht="20.25" customHeight="1" x14ac:dyDescent="0.25">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row>
    <row r="123" spans="1:34" ht="20.25" customHeight="1" x14ac:dyDescent="0.25">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row>
    <row r="124" spans="1:34" ht="20.25" customHeight="1" x14ac:dyDescent="0.25">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row>
    <row r="125" spans="1:34" ht="20.25" customHeight="1" x14ac:dyDescent="0.25">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row>
    <row r="126" spans="1:34" ht="20.25" customHeight="1" x14ac:dyDescent="0.25">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row>
    <row r="127" spans="1:34" ht="20.25" customHeight="1" x14ac:dyDescent="0.25">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row>
    <row r="128" spans="1:34" ht="20.25" customHeight="1" x14ac:dyDescent="0.25">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row>
    <row r="129" spans="1:34" ht="20.25" customHeight="1" x14ac:dyDescent="0.25">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row>
    <row r="130" spans="1:34" ht="20.25" customHeight="1" x14ac:dyDescent="0.25">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row>
    <row r="131" spans="1:34" ht="20.25" customHeight="1" x14ac:dyDescent="0.25">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row>
    <row r="132" spans="1:34" ht="20.25" customHeight="1" x14ac:dyDescent="0.25">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row>
    <row r="133" spans="1:34" ht="20.25" customHeight="1" x14ac:dyDescent="0.25">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row>
    <row r="134" spans="1:34" ht="20.25" customHeight="1" x14ac:dyDescent="0.25">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row>
    <row r="135" spans="1:34" ht="20.25" customHeight="1" x14ac:dyDescent="0.25">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row>
    <row r="136" spans="1:34" ht="20.25" customHeight="1" x14ac:dyDescent="0.25">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row>
    <row r="137" spans="1:34" ht="20.25" customHeight="1" x14ac:dyDescent="0.25">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row>
    <row r="138" spans="1:34" ht="20.25" customHeight="1" x14ac:dyDescent="0.25">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row>
    <row r="139" spans="1:34" ht="20.25" customHeight="1" x14ac:dyDescent="0.25">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row>
    <row r="140" spans="1:34" ht="20.25" customHeight="1" x14ac:dyDescent="0.25">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row>
    <row r="141" spans="1:34" ht="20.25" customHeight="1" x14ac:dyDescent="0.25">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row>
    <row r="142" spans="1:34" ht="20.25" customHeight="1" x14ac:dyDescent="0.25">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row>
    <row r="143" spans="1:34" ht="20.25" customHeight="1" x14ac:dyDescent="0.25">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row>
    <row r="144" spans="1:34" ht="20.25" customHeight="1" x14ac:dyDescent="0.25">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row>
    <row r="145" spans="1:34" ht="20.25" customHeight="1" x14ac:dyDescent="0.25">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row>
    <row r="146" spans="1:34" ht="20.25" customHeight="1" x14ac:dyDescent="0.25">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row>
    <row r="147" spans="1:34" ht="20.25" customHeight="1" x14ac:dyDescent="0.25">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row>
    <row r="148" spans="1:34" ht="20.25" customHeight="1" x14ac:dyDescent="0.25">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row>
    <row r="149" spans="1:34" ht="20.25" customHeight="1" x14ac:dyDescent="0.25">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row>
    <row r="150" spans="1:34" ht="20.25" customHeight="1" x14ac:dyDescent="0.25">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row>
    <row r="151" spans="1:34" ht="20.25" customHeight="1" x14ac:dyDescent="0.25">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row>
    <row r="152" spans="1:34" ht="20.25" customHeight="1" x14ac:dyDescent="0.25">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row>
    <row r="153" spans="1:34" ht="20.25" customHeight="1" x14ac:dyDescent="0.25">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row>
    <row r="154" spans="1:34" ht="20.25" customHeight="1" x14ac:dyDescent="0.25">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row>
    <row r="155" spans="1:34" ht="20.25" customHeight="1" x14ac:dyDescent="0.25">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row>
    <row r="156" spans="1:34" ht="20.25" customHeight="1" x14ac:dyDescent="0.25">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row>
    <row r="157" spans="1:34" ht="20.25" customHeight="1" x14ac:dyDescent="0.25">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row>
    <row r="158" spans="1:34" ht="20.25" customHeight="1" x14ac:dyDescent="0.25">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row>
    <row r="159" spans="1:34" ht="20.25" customHeight="1" x14ac:dyDescent="0.25">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row>
    <row r="160" spans="1:34" ht="20.25" customHeight="1" x14ac:dyDescent="0.25">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row>
    <row r="161" spans="1:34" ht="20.25" customHeight="1" x14ac:dyDescent="0.25">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row>
    <row r="162" spans="1:34" ht="20.25" customHeight="1" x14ac:dyDescent="0.25">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row>
    <row r="163" spans="1:34" ht="20.25" customHeight="1" x14ac:dyDescent="0.25">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row>
    <row r="164" spans="1:34" ht="20.25" customHeight="1" x14ac:dyDescent="0.25">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row>
    <row r="165" spans="1:34" ht="20.25" customHeight="1" x14ac:dyDescent="0.25">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row>
    <row r="166" spans="1:34" ht="20.25" customHeight="1" x14ac:dyDescent="0.25">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row>
    <row r="167" spans="1:34" ht="20.25" customHeight="1" x14ac:dyDescent="0.25">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row>
    <row r="168" spans="1:34" ht="20.25" customHeight="1" x14ac:dyDescent="0.25">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row>
    <row r="169" spans="1:34" ht="20.25" customHeight="1" x14ac:dyDescent="0.25">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row>
    <row r="170" spans="1:34" ht="20.25" customHeight="1" x14ac:dyDescent="0.25">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row>
    <row r="171" spans="1:34" ht="20.25" customHeight="1" x14ac:dyDescent="0.25">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row>
    <row r="172" spans="1:34" ht="20.25" customHeight="1" x14ac:dyDescent="0.25">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row>
    <row r="173" spans="1:34" ht="20.25" customHeight="1" x14ac:dyDescent="0.25">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row>
    <row r="174" spans="1:34" ht="20.25" customHeight="1" x14ac:dyDescent="0.25">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row>
    <row r="175" spans="1:34" ht="20.25" customHeight="1" x14ac:dyDescent="0.25">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row>
    <row r="176" spans="1:34" ht="20.25" customHeight="1" x14ac:dyDescent="0.25">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row>
    <row r="177" spans="1:34" ht="20.25" customHeight="1" x14ac:dyDescent="0.25">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row>
    <row r="178" spans="1:34" ht="20.25" customHeight="1" x14ac:dyDescent="0.25">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row>
    <row r="179" spans="1:34" ht="20.25" customHeight="1" x14ac:dyDescent="0.25">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row>
    <row r="180" spans="1:34" ht="20.25" customHeight="1" x14ac:dyDescent="0.25">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row>
    <row r="181" spans="1:34" ht="20.25" customHeight="1" x14ac:dyDescent="0.25">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row>
    <row r="182" spans="1:34" ht="20.25" customHeight="1" x14ac:dyDescent="0.25">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row>
    <row r="183" spans="1:34" ht="20.25" customHeight="1" x14ac:dyDescent="0.25">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row>
    <row r="184" spans="1:34" ht="20.25" customHeight="1" x14ac:dyDescent="0.25">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row>
    <row r="185" spans="1:34" ht="20.25" customHeight="1" x14ac:dyDescent="0.25">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row>
    <row r="186" spans="1:34" ht="20.25" customHeight="1" x14ac:dyDescent="0.25">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row>
    <row r="187" spans="1:34" ht="20.25" customHeight="1" x14ac:dyDescent="0.25">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row>
    <row r="188" spans="1:34" ht="20.25" customHeight="1" x14ac:dyDescent="0.25">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row>
    <row r="189" spans="1:34" ht="20.25" customHeight="1" x14ac:dyDescent="0.25">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row>
    <row r="190" spans="1:34" ht="20.25" customHeight="1" x14ac:dyDescent="0.25">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row>
    <row r="191" spans="1:34" ht="20.25" customHeight="1" x14ac:dyDescent="0.25">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row>
    <row r="192" spans="1:34" ht="20.25" customHeight="1" x14ac:dyDescent="0.25">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row>
    <row r="193" spans="1:34" ht="20.25" customHeight="1" x14ac:dyDescent="0.25">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row>
    <row r="194" spans="1:34" ht="20.25" customHeight="1" x14ac:dyDescent="0.25">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row>
    <row r="195" spans="1:34" ht="20.25" customHeight="1" x14ac:dyDescent="0.25">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row>
    <row r="196" spans="1:34" ht="20.25" customHeight="1" x14ac:dyDescent="0.25">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row>
    <row r="197" spans="1:34" ht="20.25" customHeight="1" x14ac:dyDescent="0.25">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row>
    <row r="198" spans="1:34" ht="20.25" customHeight="1" x14ac:dyDescent="0.25">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row>
    <row r="199" spans="1:34" ht="20.25" customHeight="1" x14ac:dyDescent="0.25">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row>
    <row r="200" spans="1:34" ht="20.25" customHeight="1" x14ac:dyDescent="0.25">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row>
    <row r="201" spans="1:34" ht="20.25" customHeight="1" x14ac:dyDescent="0.25">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row>
    <row r="202" spans="1:34" ht="20.25" customHeight="1" x14ac:dyDescent="0.25">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row>
    <row r="203" spans="1:34" ht="20.25" customHeight="1" x14ac:dyDescent="0.25">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row>
    <row r="204" spans="1:34" ht="20.25" customHeight="1" x14ac:dyDescent="0.25">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row>
    <row r="205" spans="1:34" ht="20.25" customHeight="1" x14ac:dyDescent="0.25">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row>
    <row r="206" spans="1:34" ht="20.25" customHeight="1" x14ac:dyDescent="0.25">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14"/>
      <c r="AG206" s="114"/>
      <c r="AH206" s="114"/>
    </row>
    <row r="207" spans="1:34" ht="20.25" customHeight="1" x14ac:dyDescent="0.25">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row>
    <row r="208" spans="1:34" ht="20.25" customHeight="1" x14ac:dyDescent="0.25">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row>
    <row r="209" spans="1:34" ht="20.25" customHeight="1" x14ac:dyDescent="0.25">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row>
    <row r="210" spans="1:34" ht="20.25" customHeight="1" x14ac:dyDescent="0.25">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row>
    <row r="211" spans="1:34" ht="20.25" customHeight="1" x14ac:dyDescent="0.25">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row>
    <row r="212" spans="1:34" ht="20.25" customHeight="1" x14ac:dyDescent="0.25">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row>
    <row r="213" spans="1:34" ht="20.25" customHeight="1" x14ac:dyDescent="0.25">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row>
    <row r="214" spans="1:34" ht="20.25" customHeight="1" x14ac:dyDescent="0.25">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row>
    <row r="215" spans="1:34" ht="20.25" customHeight="1" x14ac:dyDescent="0.25">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row>
    <row r="216" spans="1:34" ht="20.25" customHeight="1" x14ac:dyDescent="0.25">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row>
    <row r="217" spans="1:34" ht="20.25" customHeight="1" x14ac:dyDescent="0.25">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row>
    <row r="218" spans="1:34" ht="20.25" customHeight="1" x14ac:dyDescent="0.25">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row>
    <row r="219" spans="1:34" ht="20.25" customHeight="1" x14ac:dyDescent="0.25">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row>
    <row r="220" spans="1:34" ht="20.25" customHeight="1" x14ac:dyDescent="0.25">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row>
    <row r="221" spans="1:34" ht="20.25" customHeight="1" x14ac:dyDescent="0.25">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row>
    <row r="222" spans="1:34" ht="20.25" customHeight="1" x14ac:dyDescent="0.25">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row>
    <row r="223" spans="1:34" ht="20.25" customHeight="1" x14ac:dyDescent="0.25">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row>
    <row r="224" spans="1:34" ht="20.25" customHeight="1" x14ac:dyDescent="0.25">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row>
    <row r="225" spans="1:34" ht="20.25" customHeight="1" x14ac:dyDescent="0.25">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row>
    <row r="226" spans="1:34" ht="20.25" customHeight="1" x14ac:dyDescent="0.25">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row>
    <row r="227" spans="1:34" ht="20.25" customHeight="1" x14ac:dyDescent="0.25">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row>
    <row r="228" spans="1:34" ht="20.25" customHeight="1" x14ac:dyDescent="0.25">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row>
    <row r="229" spans="1:34" ht="20.25" customHeight="1" x14ac:dyDescent="0.25">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row>
    <row r="230" spans="1:34" ht="20.25" customHeight="1" x14ac:dyDescent="0.25">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row>
    <row r="231" spans="1:34" ht="20.25" customHeight="1" x14ac:dyDescent="0.25">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row>
    <row r="232" spans="1:34" ht="20.25" customHeight="1" x14ac:dyDescent="0.25">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row>
    <row r="233" spans="1:34" ht="20.25" customHeight="1" x14ac:dyDescent="0.25">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row>
    <row r="234" spans="1:34" ht="20.25" customHeight="1" x14ac:dyDescent="0.25">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row>
    <row r="235" spans="1:34" ht="20.25" customHeight="1" x14ac:dyDescent="0.25">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row>
    <row r="236" spans="1:34" ht="20.25" customHeight="1" x14ac:dyDescent="0.25">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row>
    <row r="237" spans="1:34" ht="20.25" customHeight="1" x14ac:dyDescent="0.25">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row>
    <row r="238" spans="1:34" ht="20.25" customHeight="1" x14ac:dyDescent="0.25">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row>
    <row r="239" spans="1:34" ht="20.25" customHeight="1" x14ac:dyDescent="0.25">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row>
    <row r="240" spans="1:34" ht="20.25" customHeight="1" x14ac:dyDescent="0.25">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row>
    <row r="241" spans="1:34" ht="20.25" customHeight="1" x14ac:dyDescent="0.25">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row>
    <row r="242" spans="1:34" ht="20.25" customHeight="1" x14ac:dyDescent="0.25">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row>
    <row r="243" spans="1:34" ht="20.25" customHeight="1" x14ac:dyDescent="0.25">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row>
    <row r="244" spans="1:34" ht="20.25" customHeight="1" x14ac:dyDescent="0.25">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row>
    <row r="245" spans="1:34" ht="20.25" customHeight="1" x14ac:dyDescent="0.25">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row>
    <row r="246" spans="1:34" ht="20.25" customHeight="1" x14ac:dyDescent="0.25">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row>
    <row r="247" spans="1:34" ht="20.25" customHeight="1" x14ac:dyDescent="0.25">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row>
    <row r="248" spans="1:34" ht="20.25" customHeight="1" x14ac:dyDescent="0.25">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row>
    <row r="249" spans="1:34" ht="20.25" customHeight="1" x14ac:dyDescent="0.25">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row>
    <row r="250" spans="1:34" ht="20.25" customHeight="1" x14ac:dyDescent="0.25">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row>
    <row r="251" spans="1:34" ht="20.25" customHeight="1" x14ac:dyDescent="0.25">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row>
    <row r="252" spans="1:34" ht="20.25" customHeight="1" x14ac:dyDescent="0.25">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row>
    <row r="253" spans="1:34" ht="20.25" customHeight="1" x14ac:dyDescent="0.25">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row>
    <row r="254" spans="1:34" ht="20.25" customHeight="1" x14ac:dyDescent="0.25">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row>
    <row r="255" spans="1:34" ht="20.25" customHeight="1" x14ac:dyDescent="0.25">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row>
    <row r="256" spans="1:34" ht="20.25" customHeight="1" x14ac:dyDescent="0.25">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row>
    <row r="257" spans="1:34" ht="20.25" customHeight="1" x14ac:dyDescent="0.25">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row>
    <row r="258" spans="1:34" ht="20.25" customHeight="1" x14ac:dyDescent="0.25">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row>
    <row r="259" spans="1:34" ht="20.25" customHeight="1" x14ac:dyDescent="0.25">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row>
    <row r="260" spans="1:34" ht="20.25" customHeight="1" x14ac:dyDescent="0.25">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row>
    <row r="261" spans="1:34" ht="20.25" customHeight="1" x14ac:dyDescent="0.25">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row>
    <row r="262" spans="1:34" ht="20.25" customHeight="1" x14ac:dyDescent="0.25">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row>
    <row r="263" spans="1:34" ht="20.25" customHeight="1" x14ac:dyDescent="0.25">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row>
    <row r="264" spans="1:34" ht="20.25" customHeight="1" x14ac:dyDescent="0.25">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row>
    <row r="265" spans="1:34" ht="20.25" customHeight="1" x14ac:dyDescent="0.25">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row>
    <row r="266" spans="1:34" ht="20.25" customHeight="1" x14ac:dyDescent="0.25">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row>
    <row r="267" spans="1:34" ht="20.25" customHeight="1" x14ac:dyDescent="0.25">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row>
    <row r="268" spans="1:34" ht="20.25" customHeight="1" x14ac:dyDescent="0.25">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row>
    <row r="269" spans="1:34" ht="20.25" customHeight="1" x14ac:dyDescent="0.25">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row>
    <row r="270" spans="1:34" ht="20.25" customHeight="1" x14ac:dyDescent="0.25">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row>
    <row r="271" spans="1:34" ht="20.25" customHeight="1" x14ac:dyDescent="0.25">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row>
    <row r="272" spans="1:34" ht="20.25" customHeight="1" x14ac:dyDescent="0.25">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row>
    <row r="273" spans="1:34" ht="20.25" customHeight="1" x14ac:dyDescent="0.25">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row>
    <row r="274" spans="1:34" ht="20.25" customHeight="1" x14ac:dyDescent="0.25">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row>
    <row r="275" spans="1:34" ht="20.25" customHeight="1" x14ac:dyDescent="0.25">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row>
    <row r="276" spans="1:34" ht="20.25" customHeight="1" x14ac:dyDescent="0.25">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row>
    <row r="277" spans="1:34" ht="20.25" customHeight="1" x14ac:dyDescent="0.25">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row>
    <row r="278" spans="1:34" ht="20.25" customHeight="1" x14ac:dyDescent="0.25">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row>
    <row r="279" spans="1:34" ht="20.25" customHeight="1" x14ac:dyDescent="0.25">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row>
    <row r="280" spans="1:34" ht="20.25" customHeight="1" x14ac:dyDescent="0.25">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row>
    <row r="281" spans="1:34" ht="20.25" customHeight="1" x14ac:dyDescent="0.25">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row>
    <row r="282" spans="1:34" ht="20.25" customHeight="1" x14ac:dyDescent="0.25">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row>
    <row r="283" spans="1:34" ht="20.25" customHeight="1" x14ac:dyDescent="0.25">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row>
    <row r="284" spans="1:34" ht="20.25" customHeight="1" x14ac:dyDescent="0.25">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row>
    <row r="285" spans="1:34" ht="20.25" customHeight="1" x14ac:dyDescent="0.25">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row>
    <row r="286" spans="1:34" ht="20.25" customHeight="1" x14ac:dyDescent="0.25">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row>
    <row r="287" spans="1:34" ht="20.25" customHeight="1" x14ac:dyDescent="0.25">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row>
    <row r="288" spans="1:34" ht="20.25" customHeight="1" x14ac:dyDescent="0.25">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row>
    <row r="289" spans="1:34" ht="20.25" customHeight="1" x14ac:dyDescent="0.25">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row>
    <row r="290" spans="1:34" ht="20.25" customHeight="1" x14ac:dyDescent="0.25">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row>
    <row r="291" spans="1:34" ht="20.25" customHeight="1" x14ac:dyDescent="0.25">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row>
    <row r="292" spans="1:34" ht="20.25" customHeight="1" x14ac:dyDescent="0.25">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row>
    <row r="293" spans="1:34" ht="20.25" customHeight="1" x14ac:dyDescent="0.25">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row>
    <row r="294" spans="1:34" ht="20.25" customHeight="1" x14ac:dyDescent="0.25">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row>
    <row r="295" spans="1:34" ht="20.25" customHeight="1" x14ac:dyDescent="0.25">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row>
    <row r="296" spans="1:34" ht="20.25" customHeight="1" x14ac:dyDescent="0.25">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row>
    <row r="297" spans="1:34" ht="20.25" customHeight="1" x14ac:dyDescent="0.25">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row>
    <row r="298" spans="1:34" ht="20.25" customHeight="1" x14ac:dyDescent="0.25">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row>
    <row r="299" spans="1:34" ht="20.25" customHeight="1" x14ac:dyDescent="0.25">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row>
    <row r="300" spans="1:34" ht="20.25" customHeight="1" x14ac:dyDescent="0.25">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row>
    <row r="301" spans="1:34" ht="20.25" customHeight="1" x14ac:dyDescent="0.25">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row>
    <row r="302" spans="1:34" ht="20.25" customHeight="1" x14ac:dyDescent="0.25">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row>
    <row r="303" spans="1:34" ht="20.25" customHeight="1" x14ac:dyDescent="0.25">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row>
    <row r="304" spans="1:34" ht="20.25" customHeight="1" x14ac:dyDescent="0.25">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row>
    <row r="305" spans="1:34" ht="20.25" customHeight="1" x14ac:dyDescent="0.25">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row>
    <row r="306" spans="1:34" ht="20.25" customHeight="1" x14ac:dyDescent="0.25">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row>
    <row r="307" spans="1:34" ht="20.25" customHeight="1" x14ac:dyDescent="0.25">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row>
    <row r="308" spans="1:34" ht="20.25" customHeight="1" x14ac:dyDescent="0.25">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row>
    <row r="309" spans="1:34" ht="20.25" customHeight="1" x14ac:dyDescent="0.25">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row>
    <row r="310" spans="1:34" ht="20.25" customHeight="1" x14ac:dyDescent="0.25">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row>
    <row r="311" spans="1:34" ht="20.25" customHeight="1" x14ac:dyDescent="0.25">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row>
    <row r="312" spans="1:34" ht="20.25" customHeight="1" x14ac:dyDescent="0.25">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row>
    <row r="313" spans="1:34" ht="20.25" customHeight="1" x14ac:dyDescent="0.25">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row>
    <row r="314" spans="1:34" ht="20.25" customHeight="1" x14ac:dyDescent="0.25">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row>
    <row r="315" spans="1:34" ht="20.25" customHeight="1" x14ac:dyDescent="0.25">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row>
    <row r="316" spans="1:34" ht="20.25" customHeight="1" x14ac:dyDescent="0.25">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row>
    <row r="317" spans="1:34" ht="20.25" customHeight="1" x14ac:dyDescent="0.25">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row>
    <row r="318" spans="1:34" ht="20.25" customHeight="1" x14ac:dyDescent="0.25">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row>
    <row r="319" spans="1:34" ht="20.25" customHeight="1" x14ac:dyDescent="0.25">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row>
    <row r="320" spans="1:34" ht="20.25" customHeight="1" x14ac:dyDescent="0.25">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row>
    <row r="321" spans="1:34" ht="20.25" customHeight="1" x14ac:dyDescent="0.25">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row>
    <row r="322" spans="1:34" ht="20.25" customHeight="1" x14ac:dyDescent="0.25">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row>
    <row r="323" spans="1:34" ht="20.25" customHeight="1" x14ac:dyDescent="0.25">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row>
    <row r="324" spans="1:34" ht="20.25" customHeight="1" x14ac:dyDescent="0.25">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row>
    <row r="325" spans="1:34" ht="20.25" customHeight="1" x14ac:dyDescent="0.25">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row>
    <row r="326" spans="1:34" ht="20.25" customHeight="1" x14ac:dyDescent="0.25">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row>
    <row r="327" spans="1:34" ht="20.25" customHeight="1" x14ac:dyDescent="0.25">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row>
    <row r="328" spans="1:34" ht="20.25" customHeight="1" x14ac:dyDescent="0.25">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row>
    <row r="329" spans="1:34" ht="20.25" customHeight="1" x14ac:dyDescent="0.25">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row>
    <row r="330" spans="1:34" ht="20.25" customHeight="1" x14ac:dyDescent="0.25">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row>
    <row r="331" spans="1:34" ht="20.25" customHeight="1" x14ac:dyDescent="0.25">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row>
    <row r="332" spans="1:34" ht="20.25" customHeight="1" x14ac:dyDescent="0.25">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row>
    <row r="333" spans="1:34" ht="20.25" customHeight="1" x14ac:dyDescent="0.25">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row>
    <row r="334" spans="1:34" ht="20.25" customHeight="1" x14ac:dyDescent="0.25">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row>
    <row r="335" spans="1:34" ht="20.25" customHeight="1" x14ac:dyDescent="0.25">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row>
    <row r="336" spans="1:34" ht="20.25" customHeight="1" x14ac:dyDescent="0.25">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row>
    <row r="337" spans="1:34" ht="20.25" customHeight="1" x14ac:dyDescent="0.25">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row>
    <row r="338" spans="1:34" ht="20.25" customHeight="1" x14ac:dyDescent="0.25">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row>
    <row r="339" spans="1:34" ht="20.25" customHeight="1" x14ac:dyDescent="0.25">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row>
    <row r="340" spans="1:34" ht="20.25" customHeight="1" x14ac:dyDescent="0.25">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row>
    <row r="341" spans="1:34" ht="20.25" customHeight="1" x14ac:dyDescent="0.25">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row>
    <row r="342" spans="1:34" ht="20.25" customHeight="1" x14ac:dyDescent="0.25">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row>
    <row r="343" spans="1:34" ht="20.25" customHeight="1" x14ac:dyDescent="0.25">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row>
    <row r="344" spans="1:34" ht="20.25" customHeight="1" x14ac:dyDescent="0.25">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row>
    <row r="345" spans="1:34" ht="20.25" customHeight="1" x14ac:dyDescent="0.25">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row>
    <row r="346" spans="1:34" ht="20.25" customHeight="1" x14ac:dyDescent="0.25">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row>
    <row r="347" spans="1:34" ht="20.25" customHeight="1" x14ac:dyDescent="0.25">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row>
    <row r="348" spans="1:34" ht="20.25" customHeight="1" x14ac:dyDescent="0.25">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row>
    <row r="349" spans="1:34" ht="20.25" customHeight="1" x14ac:dyDescent="0.25">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row>
    <row r="350" spans="1:34" ht="20.25" customHeight="1" x14ac:dyDescent="0.25">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row>
    <row r="351" spans="1:34" ht="20.25" customHeight="1" x14ac:dyDescent="0.25">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row>
    <row r="352" spans="1:34" ht="20.25" customHeight="1" x14ac:dyDescent="0.25">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row>
    <row r="353" spans="1:34" ht="20.25" customHeight="1" x14ac:dyDescent="0.25">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row>
    <row r="354" spans="1:34" ht="20.25" customHeight="1" x14ac:dyDescent="0.25">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row>
    <row r="355" spans="1:34" ht="20.25" customHeight="1" x14ac:dyDescent="0.25">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row>
    <row r="356" spans="1:34" ht="20.25" customHeight="1" x14ac:dyDescent="0.25">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row>
    <row r="357" spans="1:34" ht="20.25" customHeight="1" x14ac:dyDescent="0.25">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row>
    <row r="358" spans="1:34" ht="20.25" customHeight="1" x14ac:dyDescent="0.25">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row>
    <row r="359" spans="1:34" ht="20.25" customHeight="1" x14ac:dyDescent="0.25">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row>
    <row r="360" spans="1:34" ht="20.25" customHeight="1" x14ac:dyDescent="0.25">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row>
    <row r="361" spans="1:34" ht="20.25" customHeight="1" x14ac:dyDescent="0.25">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row>
    <row r="362" spans="1:34" ht="20.25" customHeight="1" x14ac:dyDescent="0.25">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row>
    <row r="363" spans="1:34" ht="20.25" customHeight="1" x14ac:dyDescent="0.25">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row>
    <row r="364" spans="1:34" ht="20.25" customHeight="1" x14ac:dyDescent="0.25">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row>
    <row r="365" spans="1:34" ht="20.25" customHeight="1" x14ac:dyDescent="0.25">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row>
    <row r="366" spans="1:34" ht="20.25" customHeight="1" x14ac:dyDescent="0.25">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row>
    <row r="367" spans="1:34" ht="20.25" customHeight="1" x14ac:dyDescent="0.25">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row>
    <row r="368" spans="1:34" ht="20.25" customHeight="1" x14ac:dyDescent="0.25">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row>
    <row r="369" spans="1:34" ht="20.25" customHeight="1" x14ac:dyDescent="0.25">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row>
    <row r="370" spans="1:34" ht="20.25" customHeight="1" x14ac:dyDescent="0.25">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row>
    <row r="371" spans="1:34" ht="20.25" customHeight="1" x14ac:dyDescent="0.25">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row>
    <row r="372" spans="1:34" ht="20.25" customHeight="1" x14ac:dyDescent="0.25">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row>
    <row r="373" spans="1:34" ht="20.25" customHeight="1" x14ac:dyDescent="0.25">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row>
    <row r="374" spans="1:34" ht="20.25" customHeight="1" x14ac:dyDescent="0.25">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row>
    <row r="375" spans="1:34" ht="20.25" customHeight="1" x14ac:dyDescent="0.25">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row>
    <row r="376" spans="1:34" ht="20.25" customHeight="1" x14ac:dyDescent="0.25">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row>
    <row r="377" spans="1:34" ht="20.25" customHeight="1" x14ac:dyDescent="0.25">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row>
    <row r="378" spans="1:34" ht="20.25" customHeight="1" x14ac:dyDescent="0.25">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row>
    <row r="379" spans="1:34" ht="20.25" customHeight="1" x14ac:dyDescent="0.25">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row>
    <row r="380" spans="1:34" ht="20.25" customHeight="1" x14ac:dyDescent="0.25">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row>
    <row r="381" spans="1:34" ht="20.25" customHeight="1" x14ac:dyDescent="0.25">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row>
    <row r="382" spans="1:34" ht="20.25" customHeight="1" x14ac:dyDescent="0.25">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row>
    <row r="383" spans="1:34" ht="20.25" customHeight="1" x14ac:dyDescent="0.25">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row>
    <row r="384" spans="1:34" ht="20.25" customHeight="1" x14ac:dyDescent="0.25">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row>
    <row r="385" spans="1:34" ht="20.25" customHeight="1" x14ac:dyDescent="0.25">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row>
    <row r="386" spans="1:34" ht="20.25" customHeight="1" x14ac:dyDescent="0.25">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row>
    <row r="387" spans="1:34" ht="20.25" customHeight="1" x14ac:dyDescent="0.25">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row>
    <row r="388" spans="1:34" ht="20.25" customHeight="1" x14ac:dyDescent="0.25">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row>
    <row r="389" spans="1:34" ht="20.25" customHeight="1" x14ac:dyDescent="0.25">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row>
    <row r="390" spans="1:34" ht="20.25" customHeight="1" x14ac:dyDescent="0.25">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row>
    <row r="391" spans="1:34" ht="20.25" customHeight="1" x14ac:dyDescent="0.25">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row>
    <row r="392" spans="1:34" ht="20.25" customHeight="1" x14ac:dyDescent="0.25">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row>
    <row r="393" spans="1:34" ht="20.25" customHeight="1" x14ac:dyDescent="0.25">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row>
    <row r="394" spans="1:34" ht="20.25" customHeight="1" x14ac:dyDescent="0.25">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row>
    <row r="395" spans="1:34" ht="20.25" customHeight="1" x14ac:dyDescent="0.25">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row>
    <row r="396" spans="1:34" ht="20.25" customHeight="1" x14ac:dyDescent="0.25">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row>
    <row r="397" spans="1:34" ht="20.25" customHeight="1" x14ac:dyDescent="0.25">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row>
    <row r="398" spans="1:34" ht="20.25" customHeight="1" x14ac:dyDescent="0.25">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row>
    <row r="399" spans="1:34" ht="20.25" customHeight="1" x14ac:dyDescent="0.25">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row>
    <row r="400" spans="1:34" ht="20.25" customHeight="1" x14ac:dyDescent="0.25">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row>
    <row r="401" spans="1:34" ht="20.25" customHeight="1" x14ac:dyDescent="0.25">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row>
    <row r="402" spans="1:34" ht="20.25" customHeight="1" x14ac:dyDescent="0.25">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row>
    <row r="403" spans="1:34" ht="20.25" customHeight="1" x14ac:dyDescent="0.25">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row>
    <row r="404" spans="1:34" ht="20.25" customHeight="1" x14ac:dyDescent="0.25">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row>
    <row r="405" spans="1:34" ht="20.25" customHeight="1" x14ac:dyDescent="0.25">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row>
    <row r="406" spans="1:34" ht="20.25" customHeight="1" x14ac:dyDescent="0.25">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row>
    <row r="407" spans="1:34" ht="20.25" customHeight="1" x14ac:dyDescent="0.25">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row>
    <row r="408" spans="1:34" ht="20.25" customHeight="1" x14ac:dyDescent="0.25">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row>
    <row r="409" spans="1:34" ht="20.25" customHeight="1" x14ac:dyDescent="0.25">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row>
    <row r="410" spans="1:34" ht="20.25" customHeight="1" x14ac:dyDescent="0.25">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row>
    <row r="411" spans="1:34" ht="20.25" customHeight="1" x14ac:dyDescent="0.25">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row>
    <row r="412" spans="1:34" ht="20.25" customHeight="1" x14ac:dyDescent="0.25">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row>
    <row r="413" spans="1:34" ht="20.25" customHeight="1" x14ac:dyDescent="0.25">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row>
    <row r="414" spans="1:34" ht="20.25" customHeight="1" x14ac:dyDescent="0.25">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row>
    <row r="415" spans="1:34" ht="20.25" customHeight="1" x14ac:dyDescent="0.25">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row>
    <row r="416" spans="1:34" ht="20.25" customHeight="1" x14ac:dyDescent="0.25">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row>
    <row r="417" spans="1:34" ht="20.25" customHeight="1" x14ac:dyDescent="0.25">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row>
    <row r="418" spans="1:34" ht="20.25" customHeight="1" x14ac:dyDescent="0.25">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row>
    <row r="419" spans="1:34" ht="20.25" customHeight="1" x14ac:dyDescent="0.25">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row>
    <row r="420" spans="1:34" ht="20.25" customHeight="1" x14ac:dyDescent="0.25">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row>
    <row r="421" spans="1:34" ht="20.25" customHeight="1" x14ac:dyDescent="0.25">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row>
    <row r="422" spans="1:34" ht="20.25" customHeight="1" x14ac:dyDescent="0.25">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row>
    <row r="423" spans="1:34" ht="20.25" customHeight="1" x14ac:dyDescent="0.25">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row>
    <row r="424" spans="1:34" ht="20.25" customHeight="1" x14ac:dyDescent="0.25">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row>
    <row r="425" spans="1:34" ht="20.25" customHeight="1" x14ac:dyDescent="0.25">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row>
    <row r="426" spans="1:34" ht="20.25" customHeight="1" x14ac:dyDescent="0.25">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row>
    <row r="427" spans="1:34" ht="20.25" customHeight="1" x14ac:dyDescent="0.25">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row>
    <row r="428" spans="1:34" ht="20.25" customHeight="1" x14ac:dyDescent="0.25">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row>
    <row r="429" spans="1:34" ht="20.25" customHeight="1" x14ac:dyDescent="0.25">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row>
    <row r="430" spans="1:34" ht="20.25" customHeight="1" x14ac:dyDescent="0.25">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row>
    <row r="431" spans="1:34" ht="20.25" customHeight="1" x14ac:dyDescent="0.25">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row>
    <row r="432" spans="1:34" ht="20.25" customHeight="1" x14ac:dyDescent="0.25">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row>
    <row r="433" spans="1:34" ht="20.25" customHeight="1" x14ac:dyDescent="0.25">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row>
    <row r="434" spans="1:34" ht="20.25" customHeight="1" x14ac:dyDescent="0.25">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row>
    <row r="435" spans="1:34" ht="20.25" customHeight="1" x14ac:dyDescent="0.25">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row>
    <row r="436" spans="1:34" ht="20.25" customHeight="1" x14ac:dyDescent="0.25">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row>
    <row r="437" spans="1:34" ht="20.25" customHeight="1" x14ac:dyDescent="0.25">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row>
    <row r="438" spans="1:34" ht="20.25" customHeight="1" x14ac:dyDescent="0.25">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row>
    <row r="439" spans="1:34" ht="20.25" customHeight="1" x14ac:dyDescent="0.25">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row>
    <row r="440" spans="1:34" ht="20.25" customHeight="1" x14ac:dyDescent="0.25">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row>
    <row r="441" spans="1:34" ht="20.25" customHeight="1" x14ac:dyDescent="0.25">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row>
    <row r="442" spans="1:34" ht="20.25" customHeight="1" x14ac:dyDescent="0.25">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row>
    <row r="443" spans="1:34" ht="20.25" customHeight="1" x14ac:dyDescent="0.25">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row>
    <row r="444" spans="1:34" ht="20.25" customHeight="1" x14ac:dyDescent="0.25">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row>
    <row r="445" spans="1:34" ht="20.25" customHeight="1" x14ac:dyDescent="0.25">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row>
    <row r="446" spans="1:34" ht="20.25" customHeight="1" x14ac:dyDescent="0.25">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row>
    <row r="447" spans="1:34" ht="20.25" customHeight="1" x14ac:dyDescent="0.25">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row>
    <row r="448" spans="1:34" ht="20.25" customHeight="1" x14ac:dyDescent="0.25">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row>
    <row r="449" spans="1:34" ht="20.25" customHeight="1" x14ac:dyDescent="0.25">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row>
    <row r="450" spans="1:34" ht="20.25" customHeight="1" x14ac:dyDescent="0.25">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row>
    <row r="451" spans="1:34" ht="20.25" customHeight="1" x14ac:dyDescent="0.25">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row>
    <row r="452" spans="1:34" ht="20.25" customHeight="1" x14ac:dyDescent="0.25">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row>
    <row r="453" spans="1:34" ht="20.25" customHeight="1" x14ac:dyDescent="0.25">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row>
    <row r="454" spans="1:34" ht="20.25" customHeight="1" x14ac:dyDescent="0.25">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row>
    <row r="455" spans="1:34" ht="20.25" customHeight="1" x14ac:dyDescent="0.25">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row>
    <row r="456" spans="1:34" ht="20.25" customHeight="1" x14ac:dyDescent="0.25">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row>
    <row r="457" spans="1:34" ht="20.25" customHeight="1" x14ac:dyDescent="0.25">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row>
    <row r="458" spans="1:34" ht="20.25" customHeight="1" x14ac:dyDescent="0.25">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row>
    <row r="459" spans="1:34" ht="20.25" customHeight="1" x14ac:dyDescent="0.25">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row>
    <row r="460" spans="1:34" ht="20.25" customHeight="1" x14ac:dyDescent="0.25">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row>
    <row r="461" spans="1:34" ht="20.25" customHeight="1" x14ac:dyDescent="0.25">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row>
    <row r="462" spans="1:34" ht="20.25" customHeight="1" x14ac:dyDescent="0.25">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row>
    <row r="463" spans="1:34" ht="20.25" customHeight="1" x14ac:dyDescent="0.25">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row>
    <row r="464" spans="1:34" ht="20.25" customHeight="1" x14ac:dyDescent="0.25">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row>
    <row r="465" spans="1:34" ht="20.25" customHeight="1" x14ac:dyDescent="0.25">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row>
    <row r="466" spans="1:34" ht="20.25" customHeight="1" x14ac:dyDescent="0.25">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row>
    <row r="467" spans="1:34" ht="20.25" customHeight="1" x14ac:dyDescent="0.25">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row>
    <row r="468" spans="1:34" ht="20.25" customHeight="1" x14ac:dyDescent="0.25">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row>
    <row r="469" spans="1:34" ht="20.25" customHeight="1" x14ac:dyDescent="0.25">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row>
    <row r="470" spans="1:34" ht="20.25" customHeight="1" x14ac:dyDescent="0.25">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row>
    <row r="471" spans="1:34" ht="20.25" customHeight="1" x14ac:dyDescent="0.25">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row>
    <row r="472" spans="1:34" ht="20.25" customHeight="1" x14ac:dyDescent="0.25">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row>
    <row r="473" spans="1:34" ht="20.25" customHeight="1" x14ac:dyDescent="0.25">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row>
    <row r="474" spans="1:34" ht="20.25" customHeight="1" x14ac:dyDescent="0.25">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row>
    <row r="475" spans="1:34" ht="20.25" customHeight="1" x14ac:dyDescent="0.25">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row>
    <row r="476" spans="1:34" ht="20.25" customHeight="1" x14ac:dyDescent="0.25">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row>
    <row r="477" spans="1:34" ht="20.25" customHeight="1" x14ac:dyDescent="0.25">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row>
    <row r="478" spans="1:34" ht="20.25" customHeight="1" x14ac:dyDescent="0.25">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row>
    <row r="479" spans="1:34" ht="20.25" customHeight="1" x14ac:dyDescent="0.25">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row>
    <row r="480" spans="1:34" ht="20.25" customHeight="1" x14ac:dyDescent="0.25">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row>
    <row r="481" spans="1:34" ht="20.25" customHeight="1" x14ac:dyDescent="0.25">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row>
    <row r="482" spans="1:34" ht="20.25" customHeight="1" x14ac:dyDescent="0.25">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row>
    <row r="483" spans="1:34" ht="20.25" customHeight="1" x14ac:dyDescent="0.25">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row>
    <row r="484" spans="1:34" ht="20.25" customHeight="1" x14ac:dyDescent="0.25">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row>
    <row r="485" spans="1:34" ht="20.25" customHeight="1" x14ac:dyDescent="0.25">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row>
    <row r="486" spans="1:34" ht="20.25" customHeight="1" x14ac:dyDescent="0.25">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row>
    <row r="487" spans="1:34" ht="20.25" customHeight="1" x14ac:dyDescent="0.25">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row>
    <row r="488" spans="1:34" ht="20.25" customHeight="1" x14ac:dyDescent="0.25">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row>
    <row r="489" spans="1:34" ht="20.25" customHeight="1" x14ac:dyDescent="0.25">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row>
    <row r="490" spans="1:34" ht="20.25" customHeight="1" x14ac:dyDescent="0.25">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row>
    <row r="491" spans="1:34" ht="20.25" customHeight="1" x14ac:dyDescent="0.25">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row>
    <row r="492" spans="1:34" ht="20.25" customHeight="1" x14ac:dyDescent="0.25">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row>
    <row r="493" spans="1:34" ht="20.25" customHeight="1" x14ac:dyDescent="0.25">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row>
    <row r="494" spans="1:34" ht="20.25" customHeight="1" x14ac:dyDescent="0.25">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row>
    <row r="495" spans="1:34" ht="20.25" customHeight="1" x14ac:dyDescent="0.25">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row>
    <row r="496" spans="1:34" ht="20.25" customHeight="1" x14ac:dyDescent="0.25">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row>
    <row r="497" spans="1:34" ht="20.25" customHeight="1" x14ac:dyDescent="0.25">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row>
    <row r="498" spans="1:34" ht="20.25" customHeight="1" x14ac:dyDescent="0.25">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row>
    <row r="499" spans="1:34" ht="20.25" customHeight="1" x14ac:dyDescent="0.25">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row>
    <row r="500" spans="1:34" ht="20.25" customHeight="1" x14ac:dyDescent="0.25">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row>
    <row r="501" spans="1:34" ht="20.25" customHeight="1" x14ac:dyDescent="0.25">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row>
    <row r="502" spans="1:34" ht="20.25" customHeight="1" x14ac:dyDescent="0.25">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row>
    <row r="503" spans="1:34" ht="20.25" customHeight="1" x14ac:dyDescent="0.25">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row>
    <row r="504" spans="1:34" ht="20.25" customHeight="1" x14ac:dyDescent="0.25">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row>
    <row r="505" spans="1:34" ht="20.25" customHeight="1" x14ac:dyDescent="0.25">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row>
    <row r="506" spans="1:34" ht="20.25" customHeight="1" x14ac:dyDescent="0.25">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row>
    <row r="507" spans="1:34" ht="20.25" customHeight="1" x14ac:dyDescent="0.25">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row>
    <row r="508" spans="1:34" ht="20.25" customHeight="1" x14ac:dyDescent="0.25">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row>
    <row r="509" spans="1:34" ht="20.25" customHeight="1" x14ac:dyDescent="0.25">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row>
    <row r="510" spans="1:34" ht="20.25" customHeight="1" x14ac:dyDescent="0.25">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row>
    <row r="511" spans="1:34" ht="20.25" customHeight="1" x14ac:dyDescent="0.25">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row>
    <row r="512" spans="1:34" ht="20.25" customHeight="1" x14ac:dyDescent="0.25">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row>
    <row r="513" spans="1:34" ht="20.25" customHeight="1" x14ac:dyDescent="0.25">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row>
    <row r="514" spans="1:34" ht="20.25" customHeight="1" x14ac:dyDescent="0.25">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row>
    <row r="515" spans="1:34" ht="20.25" customHeight="1" x14ac:dyDescent="0.25">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row>
    <row r="516" spans="1:34" ht="20.25" customHeight="1" x14ac:dyDescent="0.25">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row>
    <row r="517" spans="1:34" ht="20.25" customHeight="1" x14ac:dyDescent="0.25">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row>
    <row r="518" spans="1:34" ht="20.25" customHeight="1" x14ac:dyDescent="0.25">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row>
    <row r="519" spans="1:34" ht="20.25" customHeight="1" x14ac:dyDescent="0.25">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row>
    <row r="520" spans="1:34" ht="20.25" customHeight="1" x14ac:dyDescent="0.25">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row>
    <row r="521" spans="1:34" ht="20.25" customHeight="1" x14ac:dyDescent="0.25">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row>
    <row r="522" spans="1:34" ht="20.25" customHeight="1" x14ac:dyDescent="0.25">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row>
    <row r="523" spans="1:34" ht="20.25" customHeight="1" x14ac:dyDescent="0.25">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row>
    <row r="524" spans="1:34" ht="20.25" customHeight="1" x14ac:dyDescent="0.25">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row>
    <row r="525" spans="1:34" ht="20.25" customHeight="1" x14ac:dyDescent="0.25">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row>
    <row r="526" spans="1:34" ht="20.25" customHeight="1" x14ac:dyDescent="0.25">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row>
    <row r="527" spans="1:34" ht="20.25" customHeight="1" x14ac:dyDescent="0.25">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row>
    <row r="528" spans="1:34" ht="20.25" customHeight="1" x14ac:dyDescent="0.25">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row>
    <row r="529" spans="1:34" ht="20.25" customHeight="1" x14ac:dyDescent="0.25">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row>
    <row r="530" spans="1:34" ht="20.25" customHeight="1" x14ac:dyDescent="0.25">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row>
    <row r="531" spans="1:34" ht="20.25" customHeight="1" x14ac:dyDescent="0.25">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row>
    <row r="532" spans="1:34" ht="20.25" customHeight="1" x14ac:dyDescent="0.25">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row>
    <row r="533" spans="1:34" ht="20.25" customHeight="1" x14ac:dyDescent="0.25">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row>
    <row r="534" spans="1:34" ht="20.25" customHeight="1" x14ac:dyDescent="0.25">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row>
    <row r="535" spans="1:34" ht="20.25" customHeight="1" x14ac:dyDescent="0.25">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row>
    <row r="536" spans="1:34" ht="20.25" customHeight="1" x14ac:dyDescent="0.25">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row>
    <row r="537" spans="1:34" ht="20.25" customHeight="1" x14ac:dyDescent="0.25">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row>
    <row r="538" spans="1:34" ht="20.25" customHeight="1" x14ac:dyDescent="0.25">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row>
    <row r="539" spans="1:34" ht="20.25" customHeight="1" x14ac:dyDescent="0.25">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row>
    <row r="540" spans="1:34" ht="20.25" customHeight="1" x14ac:dyDescent="0.25">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row>
    <row r="541" spans="1:34" ht="20.25" customHeight="1" x14ac:dyDescent="0.25">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row>
    <row r="542" spans="1:34" ht="20.25" customHeight="1" x14ac:dyDescent="0.25">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row>
    <row r="543" spans="1:34" ht="20.25" customHeight="1" x14ac:dyDescent="0.25">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row>
    <row r="544" spans="1:34" ht="20.25" customHeight="1" x14ac:dyDescent="0.25">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row>
    <row r="545" spans="1:34" ht="20.25" customHeight="1" x14ac:dyDescent="0.25">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row>
    <row r="546" spans="1:34" ht="20.25" customHeight="1" x14ac:dyDescent="0.25">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row>
    <row r="547" spans="1:34" ht="20.25" customHeight="1" x14ac:dyDescent="0.25">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row>
    <row r="548" spans="1:34" ht="20.25" customHeight="1" x14ac:dyDescent="0.25">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row>
    <row r="549" spans="1:34" ht="20.25" customHeight="1" x14ac:dyDescent="0.25">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row>
    <row r="550" spans="1:34" ht="20.25" customHeight="1" x14ac:dyDescent="0.25">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row>
    <row r="551" spans="1:34" ht="20.25" customHeight="1" x14ac:dyDescent="0.25">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row>
    <row r="552" spans="1:34" ht="20.25" customHeight="1" x14ac:dyDescent="0.25">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row>
    <row r="553" spans="1:34" ht="20.25" customHeight="1" x14ac:dyDescent="0.25">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row>
    <row r="554" spans="1:34" ht="20.25" customHeight="1" x14ac:dyDescent="0.25">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row>
    <row r="555" spans="1:34" ht="20.25" customHeight="1" x14ac:dyDescent="0.25">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row>
    <row r="556" spans="1:34" ht="20.25" customHeight="1" x14ac:dyDescent="0.25">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row>
    <row r="557" spans="1:34" ht="20.25" customHeight="1" x14ac:dyDescent="0.25">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row>
    <row r="558" spans="1:34" ht="20.25" customHeight="1" x14ac:dyDescent="0.25">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row>
    <row r="559" spans="1:34" ht="20.25" customHeight="1" x14ac:dyDescent="0.25">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row>
    <row r="560" spans="1:34" ht="20.25" customHeight="1" x14ac:dyDescent="0.25">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row>
    <row r="561" spans="1:34" ht="20.25" customHeight="1" x14ac:dyDescent="0.25">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row>
    <row r="562" spans="1:34" ht="20.25" customHeight="1" x14ac:dyDescent="0.25">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row>
    <row r="563" spans="1:34" ht="20.25" customHeight="1" x14ac:dyDescent="0.25">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row>
    <row r="564" spans="1:34" ht="20.25" customHeight="1" x14ac:dyDescent="0.25">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row>
    <row r="565" spans="1:34" ht="20.25" customHeight="1" x14ac:dyDescent="0.25">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row>
    <row r="566" spans="1:34" ht="20.25" customHeight="1" x14ac:dyDescent="0.25">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row>
    <row r="567" spans="1:34" ht="20.25" customHeight="1" x14ac:dyDescent="0.25">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row>
    <row r="568" spans="1:34" ht="20.25" customHeight="1" x14ac:dyDescent="0.25">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row>
    <row r="569" spans="1:34" ht="20.25" customHeight="1" x14ac:dyDescent="0.25">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row>
    <row r="570" spans="1:34" ht="20.25" customHeight="1" x14ac:dyDescent="0.25">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row>
    <row r="571" spans="1:34" ht="20.25" customHeight="1" x14ac:dyDescent="0.25">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row>
    <row r="572" spans="1:34" ht="20.25" customHeight="1" x14ac:dyDescent="0.25">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row>
    <row r="573" spans="1:34" ht="20.25" customHeight="1" x14ac:dyDescent="0.25">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row>
    <row r="574" spans="1:34" ht="20.25" customHeight="1" x14ac:dyDescent="0.25">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row>
    <row r="575" spans="1:34" ht="20.25" customHeight="1" x14ac:dyDescent="0.25">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row>
    <row r="576" spans="1:34" ht="20.25" customHeight="1" x14ac:dyDescent="0.25">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row>
    <row r="577" spans="1:34" ht="20.25" customHeight="1" x14ac:dyDescent="0.25">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row>
    <row r="578" spans="1:34" ht="20.25" customHeight="1" x14ac:dyDescent="0.25">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row>
    <row r="579" spans="1:34" ht="20.25" customHeight="1" x14ac:dyDescent="0.25">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row>
    <row r="580" spans="1:34" ht="20.25" customHeight="1" x14ac:dyDescent="0.25">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row>
    <row r="581" spans="1:34" ht="20.25" customHeight="1" x14ac:dyDescent="0.25">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row>
    <row r="582" spans="1:34" ht="20.25" customHeight="1" x14ac:dyDescent="0.25">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row>
    <row r="583" spans="1:34" ht="20.25" customHeight="1" x14ac:dyDescent="0.25">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row>
    <row r="584" spans="1:34" ht="20.25" customHeight="1" x14ac:dyDescent="0.25">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row>
    <row r="585" spans="1:34" ht="20.25" customHeight="1" x14ac:dyDescent="0.25">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row>
    <row r="586" spans="1:34" ht="20.25" customHeight="1" x14ac:dyDescent="0.25">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row>
    <row r="587" spans="1:34" ht="20.25" customHeight="1" x14ac:dyDescent="0.25">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row>
    <row r="588" spans="1:34" ht="20.25" customHeight="1" x14ac:dyDescent="0.25">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row>
    <row r="589" spans="1:34" ht="20.25" customHeight="1" x14ac:dyDescent="0.25">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row>
    <row r="590" spans="1:34" ht="20.25" customHeight="1" x14ac:dyDescent="0.25">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row>
    <row r="591" spans="1:34" ht="20.25" customHeight="1" x14ac:dyDescent="0.25">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row>
    <row r="592" spans="1:34" ht="20.25" customHeight="1" x14ac:dyDescent="0.25">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row>
    <row r="593" spans="1:34" ht="20.25" customHeight="1" x14ac:dyDescent="0.25">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row>
    <row r="594" spans="1:34" ht="20.25" customHeight="1" x14ac:dyDescent="0.25">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row>
    <row r="595" spans="1:34" ht="20.25" customHeight="1" x14ac:dyDescent="0.25">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row>
    <row r="596" spans="1:34" ht="20.25" customHeight="1" x14ac:dyDescent="0.25">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row>
    <row r="597" spans="1:34" ht="20.25" customHeight="1" x14ac:dyDescent="0.25">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row>
    <row r="598" spans="1:34" ht="20.25" customHeight="1" x14ac:dyDescent="0.25">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row>
    <row r="599" spans="1:34" ht="20.25" customHeight="1" x14ac:dyDescent="0.25">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row>
    <row r="600" spans="1:34" ht="20.25" customHeight="1" x14ac:dyDescent="0.25">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row>
    <row r="601" spans="1:34" ht="20.25" customHeight="1" x14ac:dyDescent="0.25">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row>
    <row r="602" spans="1:34" ht="20.25" customHeight="1" x14ac:dyDescent="0.25">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row>
    <row r="603" spans="1:34" ht="20.25" customHeight="1" x14ac:dyDescent="0.25">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row>
    <row r="604" spans="1:34" ht="20.25" customHeight="1" x14ac:dyDescent="0.25">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row>
    <row r="605" spans="1:34" ht="20.25" customHeight="1" x14ac:dyDescent="0.25">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row>
    <row r="606" spans="1:34" ht="20.25" customHeight="1" x14ac:dyDescent="0.25">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row>
    <row r="607" spans="1:34" ht="20.25" customHeight="1" x14ac:dyDescent="0.25">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row>
    <row r="608" spans="1:34" ht="20.25" customHeight="1" x14ac:dyDescent="0.25">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row>
    <row r="609" spans="1:34" ht="20.25" customHeight="1" x14ac:dyDescent="0.25">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row>
    <row r="610" spans="1:34" ht="20.25" customHeight="1" x14ac:dyDescent="0.25">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row>
    <row r="611" spans="1:34" ht="20.25" customHeight="1" x14ac:dyDescent="0.25">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row>
    <row r="612" spans="1:34" ht="20.25" customHeight="1" x14ac:dyDescent="0.25">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row>
    <row r="613" spans="1:34" ht="20.25" customHeight="1" x14ac:dyDescent="0.25">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row>
    <row r="614" spans="1:34" ht="20.25" customHeight="1" x14ac:dyDescent="0.25">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row>
    <row r="615" spans="1:34" ht="20.25" customHeight="1" x14ac:dyDescent="0.25">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row>
    <row r="616" spans="1:34" ht="20.25" customHeight="1" x14ac:dyDescent="0.25">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row>
    <row r="617" spans="1:34" ht="20.25" customHeight="1" x14ac:dyDescent="0.25">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row>
    <row r="618" spans="1:34" ht="20.25" customHeight="1" x14ac:dyDescent="0.25">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row>
    <row r="619" spans="1:34" ht="20.25" customHeight="1" x14ac:dyDescent="0.25">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row>
    <row r="620" spans="1:34" ht="20.25" customHeight="1" x14ac:dyDescent="0.25">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row>
    <row r="621" spans="1:34" ht="20.25" customHeight="1" x14ac:dyDescent="0.25">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row>
    <row r="622" spans="1:34" ht="20.25" customHeight="1" x14ac:dyDescent="0.25">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row>
    <row r="623" spans="1:34" ht="20.25" customHeight="1" x14ac:dyDescent="0.25">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row>
    <row r="624" spans="1:34" ht="20.25" customHeight="1" x14ac:dyDescent="0.25">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row>
    <row r="625" spans="1:34" ht="20.25" customHeight="1" x14ac:dyDescent="0.25">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row>
    <row r="626" spans="1:34" ht="20.25" customHeight="1" x14ac:dyDescent="0.25">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row>
    <row r="627" spans="1:34" ht="20.25" customHeight="1" x14ac:dyDescent="0.25">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row>
    <row r="628" spans="1:34" ht="20.25" customHeight="1" x14ac:dyDescent="0.25">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row>
    <row r="629" spans="1:34" ht="20.25" customHeight="1" x14ac:dyDescent="0.25">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row>
    <row r="630" spans="1:34" ht="20.25" customHeight="1" x14ac:dyDescent="0.25">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row>
    <row r="631" spans="1:34" ht="20.25" customHeight="1" x14ac:dyDescent="0.25">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row>
    <row r="632" spans="1:34" ht="20.25" customHeight="1" x14ac:dyDescent="0.25">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row>
    <row r="633" spans="1:34" ht="20.25" customHeight="1" x14ac:dyDescent="0.25">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row>
    <row r="634" spans="1:34" ht="20.25" customHeight="1" x14ac:dyDescent="0.25">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row>
    <row r="635" spans="1:34" ht="20.25" customHeight="1" x14ac:dyDescent="0.25">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row>
    <row r="636" spans="1:34" ht="20.25" customHeight="1" x14ac:dyDescent="0.25">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row>
    <row r="637" spans="1:34" ht="20.25" customHeight="1" x14ac:dyDescent="0.25">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row>
    <row r="638" spans="1:34" ht="20.25" customHeight="1" x14ac:dyDescent="0.25">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row>
    <row r="639" spans="1:34" ht="20.25" customHeight="1" x14ac:dyDescent="0.25">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row>
    <row r="640" spans="1:34" ht="20.25" customHeight="1" x14ac:dyDescent="0.25">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row>
    <row r="641" spans="1:34" ht="20.25" customHeight="1" x14ac:dyDescent="0.25">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row>
    <row r="642" spans="1:34" ht="20.25" customHeight="1" x14ac:dyDescent="0.25">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row>
    <row r="643" spans="1:34" ht="20.25" customHeight="1" x14ac:dyDescent="0.25">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row>
    <row r="644" spans="1:34" ht="20.25" customHeight="1" x14ac:dyDescent="0.25">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row>
    <row r="645" spans="1:34" ht="20.25" customHeight="1" x14ac:dyDescent="0.25">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row>
    <row r="646" spans="1:34" ht="20.25" customHeight="1" x14ac:dyDescent="0.25">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row>
    <row r="647" spans="1:34" ht="20.25" customHeight="1" x14ac:dyDescent="0.25">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row>
    <row r="648" spans="1:34" ht="20.25" customHeight="1" x14ac:dyDescent="0.25">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row>
    <row r="649" spans="1:34" ht="20.25" customHeight="1" x14ac:dyDescent="0.25">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row>
    <row r="650" spans="1:34" ht="20.25" customHeight="1" x14ac:dyDescent="0.25">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row>
    <row r="651" spans="1:34" ht="20.25" customHeight="1" x14ac:dyDescent="0.25">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row>
    <row r="652" spans="1:34" ht="20.25" customHeight="1" x14ac:dyDescent="0.25">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row>
    <row r="653" spans="1:34" ht="20.25" customHeight="1" x14ac:dyDescent="0.25">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row>
    <row r="654" spans="1:34" ht="20.25" customHeight="1" x14ac:dyDescent="0.25">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row>
    <row r="655" spans="1:34" ht="20.25" customHeight="1" x14ac:dyDescent="0.25">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row>
    <row r="656" spans="1:34" ht="20.25" customHeight="1" x14ac:dyDescent="0.25">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row>
    <row r="657" spans="1:34" ht="20.25" customHeight="1" x14ac:dyDescent="0.25">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row>
    <row r="658" spans="1:34" ht="20.25" customHeight="1" x14ac:dyDescent="0.25">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row>
    <row r="659" spans="1:34" ht="20.25" customHeight="1" x14ac:dyDescent="0.25">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row>
    <row r="660" spans="1:34" ht="20.25" customHeight="1" x14ac:dyDescent="0.25">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row>
    <row r="661" spans="1:34" ht="20.25" customHeight="1" x14ac:dyDescent="0.25">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row>
    <row r="662" spans="1:34" ht="20.25" customHeight="1" x14ac:dyDescent="0.25">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row>
    <row r="663" spans="1:34" ht="20.25" customHeight="1" x14ac:dyDescent="0.25">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row>
    <row r="664" spans="1:34" ht="20.25" customHeight="1" x14ac:dyDescent="0.25">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row>
    <row r="665" spans="1:34" ht="20.25" customHeight="1" x14ac:dyDescent="0.25">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row>
    <row r="666" spans="1:34" ht="20.25" customHeight="1" x14ac:dyDescent="0.25">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row>
    <row r="667" spans="1:34" ht="20.25" customHeight="1" x14ac:dyDescent="0.25">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row>
    <row r="668" spans="1:34" ht="20.25" customHeight="1" x14ac:dyDescent="0.25">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row>
    <row r="669" spans="1:34" ht="20.25" customHeight="1" x14ac:dyDescent="0.25">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row>
    <row r="670" spans="1:34" ht="20.25" customHeight="1" x14ac:dyDescent="0.25">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row>
    <row r="671" spans="1:34" ht="20.25" customHeight="1" x14ac:dyDescent="0.25">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row>
    <row r="672" spans="1:34" ht="20.25" customHeight="1" x14ac:dyDescent="0.25">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row>
    <row r="673" spans="1:34" ht="20.25" customHeight="1" x14ac:dyDescent="0.25">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row>
    <row r="674" spans="1:34" ht="20.25" customHeight="1" x14ac:dyDescent="0.25">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row>
    <row r="675" spans="1:34" ht="20.25" customHeight="1" x14ac:dyDescent="0.25">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row>
    <row r="676" spans="1:34" ht="20.25" customHeight="1" x14ac:dyDescent="0.25">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row>
    <row r="677" spans="1:34" ht="20.25" customHeight="1" x14ac:dyDescent="0.25">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row>
    <row r="678" spans="1:34" ht="20.25" customHeight="1" x14ac:dyDescent="0.25">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row>
    <row r="679" spans="1:34" ht="20.25" customHeight="1" x14ac:dyDescent="0.25">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row>
    <row r="680" spans="1:34" ht="20.25" customHeight="1" x14ac:dyDescent="0.25">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row>
    <row r="681" spans="1:34" ht="20.25" customHeight="1" x14ac:dyDescent="0.25">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row>
    <row r="682" spans="1:34" ht="20.25" customHeight="1" x14ac:dyDescent="0.25">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row>
    <row r="683" spans="1:34" ht="20.25" customHeight="1" x14ac:dyDescent="0.25">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row>
    <row r="684" spans="1:34" ht="20.25" customHeight="1" x14ac:dyDescent="0.25">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row>
    <row r="685" spans="1:34" ht="20.25" customHeight="1" x14ac:dyDescent="0.25">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row>
    <row r="686" spans="1:34" ht="20.25" customHeight="1" x14ac:dyDescent="0.25">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row>
    <row r="687" spans="1:34" ht="20.25" customHeight="1" x14ac:dyDescent="0.25">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row>
    <row r="688" spans="1:34" ht="20.25" customHeight="1" x14ac:dyDescent="0.25">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row>
    <row r="689" spans="1:34" ht="20.25" customHeight="1" x14ac:dyDescent="0.25">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row>
    <row r="690" spans="1:34" ht="20.25" customHeight="1" x14ac:dyDescent="0.25">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row>
    <row r="691" spans="1:34" ht="20.25" customHeight="1" x14ac:dyDescent="0.25">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row>
    <row r="692" spans="1:34" ht="20.25" customHeight="1" x14ac:dyDescent="0.25">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row>
    <row r="693" spans="1:34" ht="20.25" customHeight="1" x14ac:dyDescent="0.25">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row>
    <row r="694" spans="1:34" ht="20.25" customHeight="1" x14ac:dyDescent="0.25">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row>
    <row r="695" spans="1:34" ht="20.25" customHeight="1" x14ac:dyDescent="0.25">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row>
    <row r="696" spans="1:34" ht="20.25" customHeight="1" x14ac:dyDescent="0.25">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row>
    <row r="697" spans="1:34" ht="20.25" customHeight="1" x14ac:dyDescent="0.25">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row>
    <row r="698" spans="1:34" ht="20.25" customHeight="1" x14ac:dyDescent="0.25">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row>
    <row r="699" spans="1:34" ht="20.25" customHeight="1" x14ac:dyDescent="0.25">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row>
    <row r="700" spans="1:34" ht="20.25" customHeight="1" x14ac:dyDescent="0.25">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row>
    <row r="701" spans="1:34" ht="20.25" customHeight="1" x14ac:dyDescent="0.25">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row>
    <row r="702" spans="1:34" ht="20.25" customHeight="1" x14ac:dyDescent="0.25">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row>
    <row r="703" spans="1:34" ht="20.25" customHeight="1" x14ac:dyDescent="0.25">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row>
    <row r="704" spans="1:34" ht="20.25" customHeight="1" x14ac:dyDescent="0.25">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row>
    <row r="705" spans="1:34" ht="20.25" customHeight="1" x14ac:dyDescent="0.25">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row>
    <row r="706" spans="1:34" ht="20.25" customHeight="1" x14ac:dyDescent="0.25">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row>
    <row r="707" spans="1:34" ht="20.25" customHeight="1" x14ac:dyDescent="0.25">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row>
    <row r="708" spans="1:34" ht="20.25" customHeight="1" x14ac:dyDescent="0.25">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row>
    <row r="709" spans="1:34" ht="20.25" customHeight="1" x14ac:dyDescent="0.25">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row>
    <row r="710" spans="1:34" ht="20.25" customHeight="1" x14ac:dyDescent="0.25">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row>
    <row r="711" spans="1:34" ht="20.25" customHeight="1" x14ac:dyDescent="0.25">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row>
    <row r="712" spans="1:34" ht="20.25" customHeight="1" x14ac:dyDescent="0.25">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row>
    <row r="713" spans="1:34" ht="20.25" customHeight="1" x14ac:dyDescent="0.25">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row>
    <row r="714" spans="1:34" ht="20.25" customHeight="1" x14ac:dyDescent="0.25">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row>
    <row r="715" spans="1:34" ht="20.25" customHeight="1" x14ac:dyDescent="0.25">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row>
    <row r="716" spans="1:34" ht="20.25" customHeight="1" x14ac:dyDescent="0.25">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row>
    <row r="717" spans="1:34" ht="20.25" customHeight="1" x14ac:dyDescent="0.25">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row>
    <row r="718" spans="1:34" ht="20.25" customHeight="1" x14ac:dyDescent="0.25">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row>
    <row r="719" spans="1:34" ht="20.25" customHeight="1" x14ac:dyDescent="0.25">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row>
    <row r="720" spans="1:34" ht="20.25" customHeight="1" x14ac:dyDescent="0.25">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row>
    <row r="721" spans="1:34" ht="20.25" customHeight="1" x14ac:dyDescent="0.25">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row>
    <row r="722" spans="1:34" ht="20.25" customHeight="1" x14ac:dyDescent="0.25">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row>
    <row r="723" spans="1:34" ht="20.25" customHeight="1" x14ac:dyDescent="0.25">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row>
    <row r="724" spans="1:34" ht="20.25" customHeight="1" x14ac:dyDescent="0.25">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row>
    <row r="725" spans="1:34" ht="20.25" customHeight="1" x14ac:dyDescent="0.25">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row>
    <row r="726" spans="1:34" ht="20.25" customHeight="1" x14ac:dyDescent="0.25">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row>
    <row r="727" spans="1:34" ht="20.25" customHeight="1" x14ac:dyDescent="0.25">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row>
    <row r="728" spans="1:34" ht="20.25" customHeight="1" x14ac:dyDescent="0.25">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row>
    <row r="729" spans="1:34" ht="20.25" customHeight="1" x14ac:dyDescent="0.25">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row>
    <row r="730" spans="1:34" ht="20.25" customHeight="1" x14ac:dyDescent="0.25">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row>
    <row r="731" spans="1:34" ht="20.25" customHeight="1" x14ac:dyDescent="0.25">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row>
    <row r="732" spans="1:34" ht="20.25" customHeight="1" x14ac:dyDescent="0.25">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row>
    <row r="733" spans="1:34" ht="20.25" customHeight="1" x14ac:dyDescent="0.25">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row>
    <row r="734" spans="1:34" ht="20.25" customHeight="1" x14ac:dyDescent="0.25">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row>
    <row r="735" spans="1:34" ht="20.25" customHeight="1" x14ac:dyDescent="0.25">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row>
    <row r="736" spans="1:34" ht="20.25" customHeight="1" x14ac:dyDescent="0.25">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row>
    <row r="737" spans="1:34" ht="20.25" customHeight="1" x14ac:dyDescent="0.25">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row>
    <row r="738" spans="1:34" ht="20.25" customHeight="1" x14ac:dyDescent="0.25">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row>
    <row r="739" spans="1:34" ht="20.25" customHeight="1" x14ac:dyDescent="0.25">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row>
    <row r="740" spans="1:34" ht="20.25" customHeight="1" x14ac:dyDescent="0.25">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row>
    <row r="741" spans="1:34" ht="20.25" customHeight="1" x14ac:dyDescent="0.25">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row>
    <row r="742" spans="1:34" ht="20.25" customHeight="1" x14ac:dyDescent="0.25">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row>
    <row r="743" spans="1:34" ht="20.25" customHeight="1" x14ac:dyDescent="0.25">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row>
    <row r="744" spans="1:34" ht="20.25" customHeight="1" x14ac:dyDescent="0.25">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row>
    <row r="745" spans="1:34" ht="20.25" customHeight="1" x14ac:dyDescent="0.25">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row>
    <row r="746" spans="1:34" ht="20.25" customHeight="1" x14ac:dyDescent="0.25">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row>
    <row r="747" spans="1:34" ht="20.25" customHeight="1" x14ac:dyDescent="0.25">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row>
    <row r="748" spans="1:34" ht="20.25" customHeight="1" x14ac:dyDescent="0.25">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row>
    <row r="749" spans="1:34" ht="20.25" customHeight="1" x14ac:dyDescent="0.25">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row>
    <row r="750" spans="1:34" ht="20.25" customHeight="1" x14ac:dyDescent="0.25">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row>
    <row r="751" spans="1:34" ht="20.25" customHeight="1" x14ac:dyDescent="0.25">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row>
    <row r="752" spans="1:34" ht="20.25" customHeight="1" x14ac:dyDescent="0.25">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row>
    <row r="753" spans="1:34" ht="20.25" customHeight="1" x14ac:dyDescent="0.25">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row>
    <row r="754" spans="1:34" ht="20.25" customHeight="1" x14ac:dyDescent="0.25">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row>
    <row r="755" spans="1:34" ht="20.25" customHeight="1" x14ac:dyDescent="0.25">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row>
    <row r="756" spans="1:34" ht="20.25" customHeight="1" x14ac:dyDescent="0.25">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row>
    <row r="757" spans="1:34" ht="20.25" customHeight="1" x14ac:dyDescent="0.25">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row>
    <row r="758" spans="1:34" ht="20.25" customHeight="1" x14ac:dyDescent="0.25">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row>
    <row r="759" spans="1:34" ht="20.25" customHeight="1" x14ac:dyDescent="0.25">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row>
    <row r="760" spans="1:34" ht="20.25" customHeight="1" x14ac:dyDescent="0.25">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row>
    <row r="761" spans="1:34" ht="20.25" customHeight="1" x14ac:dyDescent="0.25">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row>
    <row r="762" spans="1:34" ht="20.25" customHeight="1" x14ac:dyDescent="0.25">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row>
    <row r="763" spans="1:34" ht="20.25" customHeight="1" x14ac:dyDescent="0.25">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row>
    <row r="764" spans="1:34" ht="20.25" customHeight="1" x14ac:dyDescent="0.25">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row>
    <row r="765" spans="1:34" ht="20.25" customHeight="1" x14ac:dyDescent="0.25">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row>
    <row r="766" spans="1:34" ht="20.25" customHeight="1" x14ac:dyDescent="0.25">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row>
    <row r="767" spans="1:34" ht="20.25" customHeight="1" x14ac:dyDescent="0.25">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row>
    <row r="768" spans="1:34" ht="20.25" customHeight="1" x14ac:dyDescent="0.25">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row>
    <row r="769" spans="1:34" ht="20.25" customHeight="1" x14ac:dyDescent="0.25">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row>
    <row r="770" spans="1:34" ht="20.25" customHeight="1" x14ac:dyDescent="0.25">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row>
    <row r="771" spans="1:34" ht="20.25" customHeight="1" x14ac:dyDescent="0.25">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row>
    <row r="772" spans="1:34" ht="20.25" customHeight="1" x14ac:dyDescent="0.25">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row>
    <row r="773" spans="1:34" ht="20.25" customHeight="1" x14ac:dyDescent="0.25">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row>
    <row r="774" spans="1:34" ht="20.25" customHeight="1" x14ac:dyDescent="0.25">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row>
    <row r="775" spans="1:34" ht="20.25" customHeight="1" x14ac:dyDescent="0.25">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row>
    <row r="776" spans="1:34" ht="20.25" customHeight="1" x14ac:dyDescent="0.25">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row>
    <row r="777" spans="1:34" ht="20.25" customHeight="1" x14ac:dyDescent="0.25">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row>
    <row r="778" spans="1:34" ht="20.25" customHeight="1" x14ac:dyDescent="0.25">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row>
    <row r="779" spans="1:34" ht="20.25" customHeight="1" x14ac:dyDescent="0.25">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row>
    <row r="780" spans="1:34" ht="20.25" customHeight="1" x14ac:dyDescent="0.25">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row>
    <row r="781" spans="1:34" ht="20.25" customHeight="1" x14ac:dyDescent="0.25">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row>
    <row r="782" spans="1:34" ht="20.25" customHeight="1" x14ac:dyDescent="0.25">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row>
    <row r="783" spans="1:34" ht="20.25" customHeight="1" x14ac:dyDescent="0.25">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row>
    <row r="784" spans="1:34" ht="20.25" customHeight="1" x14ac:dyDescent="0.25">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row>
    <row r="785" spans="1:34" ht="20.25" customHeight="1" x14ac:dyDescent="0.25">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row>
    <row r="786" spans="1:34" ht="20.25" customHeight="1" x14ac:dyDescent="0.25">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row>
    <row r="787" spans="1:34" ht="20.25" customHeight="1" x14ac:dyDescent="0.25">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row>
    <row r="788" spans="1:34" ht="20.25" customHeight="1" x14ac:dyDescent="0.25">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row>
    <row r="789" spans="1:34" ht="20.25" customHeight="1" x14ac:dyDescent="0.25">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row>
    <row r="790" spans="1:34" ht="20.25" customHeight="1" x14ac:dyDescent="0.25">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row>
    <row r="791" spans="1:34" ht="20.25" customHeight="1" x14ac:dyDescent="0.25">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row>
    <row r="792" spans="1:34" ht="20.25" customHeight="1" x14ac:dyDescent="0.25">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row>
    <row r="793" spans="1:34" ht="20.25" customHeight="1" x14ac:dyDescent="0.25">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row>
    <row r="794" spans="1:34" ht="20.25" customHeight="1" x14ac:dyDescent="0.25">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row>
    <row r="795" spans="1:34" ht="20.25" customHeight="1" x14ac:dyDescent="0.25">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row>
    <row r="796" spans="1:34" ht="20.25" customHeight="1" x14ac:dyDescent="0.25">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row>
    <row r="797" spans="1:34" ht="20.25" customHeight="1" x14ac:dyDescent="0.25">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row>
    <row r="798" spans="1:34" ht="20.25" customHeight="1" x14ac:dyDescent="0.25">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row>
    <row r="799" spans="1:34" ht="20.25" customHeight="1" x14ac:dyDescent="0.25">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row>
    <row r="800" spans="1:34" ht="20.25" customHeight="1" x14ac:dyDescent="0.25">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row>
    <row r="801" spans="1:34" ht="20.25" customHeight="1" x14ac:dyDescent="0.25">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row>
    <row r="802" spans="1:34" ht="20.25" customHeight="1" x14ac:dyDescent="0.25">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row>
    <row r="803" spans="1:34" ht="20.25" customHeight="1" x14ac:dyDescent="0.25">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row>
    <row r="804" spans="1:34" ht="20.25" customHeight="1" x14ac:dyDescent="0.25">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row>
    <row r="805" spans="1:34" ht="20.25" customHeight="1" x14ac:dyDescent="0.25">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row>
    <row r="806" spans="1:34" ht="20.25" customHeight="1" x14ac:dyDescent="0.25">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row>
    <row r="807" spans="1:34" ht="20.25" customHeight="1" x14ac:dyDescent="0.25">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row>
    <row r="808" spans="1:34" ht="20.25" customHeight="1" x14ac:dyDescent="0.25">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row>
    <row r="809" spans="1:34" ht="20.25" customHeight="1" x14ac:dyDescent="0.25">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row>
    <row r="810" spans="1:34" ht="20.25" customHeight="1" x14ac:dyDescent="0.25">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row>
    <row r="811" spans="1:34" ht="20.25" customHeight="1" x14ac:dyDescent="0.25">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row>
    <row r="812" spans="1:34" ht="20.25" customHeight="1" x14ac:dyDescent="0.25">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row>
    <row r="813" spans="1:34" ht="20.25" customHeight="1" x14ac:dyDescent="0.25">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row>
    <row r="814" spans="1:34" ht="20.25" customHeight="1" x14ac:dyDescent="0.25">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row>
    <row r="815" spans="1:34" ht="20.25" customHeight="1" x14ac:dyDescent="0.25">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row>
    <row r="816" spans="1:34" ht="20.25" customHeight="1" x14ac:dyDescent="0.25">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row>
    <row r="817" spans="1:34" ht="20.25" customHeight="1" x14ac:dyDescent="0.25">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row>
    <row r="818" spans="1:34" ht="20.25" customHeight="1" x14ac:dyDescent="0.25">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row>
    <row r="819" spans="1:34" ht="20.25" customHeight="1" x14ac:dyDescent="0.25">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row>
    <row r="820" spans="1:34" ht="20.25" customHeight="1" x14ac:dyDescent="0.25">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row>
    <row r="821" spans="1:34" ht="20.25" customHeight="1" x14ac:dyDescent="0.25">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row>
    <row r="822" spans="1:34" ht="20.25" customHeight="1" x14ac:dyDescent="0.25">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row>
    <row r="823" spans="1:34" ht="20.25" customHeight="1" x14ac:dyDescent="0.25">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row>
    <row r="824" spans="1:34" ht="20.25" customHeight="1" x14ac:dyDescent="0.25">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row>
    <row r="825" spans="1:34" ht="20.25" customHeight="1" x14ac:dyDescent="0.25">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row>
    <row r="826" spans="1:34" ht="20.25" customHeight="1" x14ac:dyDescent="0.25">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row>
    <row r="827" spans="1:34" ht="20.25" customHeight="1" x14ac:dyDescent="0.25">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row>
    <row r="828" spans="1:34" ht="20.25" customHeight="1" x14ac:dyDescent="0.25">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row>
    <row r="829" spans="1:34" ht="20.25" customHeight="1" x14ac:dyDescent="0.25">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row>
    <row r="830" spans="1:34" ht="20.25" customHeight="1" x14ac:dyDescent="0.25">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row>
    <row r="831" spans="1:34" ht="20.25" customHeight="1" x14ac:dyDescent="0.25">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row>
    <row r="832" spans="1:34" ht="20.25" customHeight="1" x14ac:dyDescent="0.25">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row>
    <row r="833" spans="1:34" ht="20.25" customHeight="1" x14ac:dyDescent="0.25">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row>
    <row r="834" spans="1:34" ht="20.25" customHeight="1" x14ac:dyDescent="0.25">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row>
    <row r="835" spans="1:34" ht="20.25" customHeight="1" x14ac:dyDescent="0.25">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row>
    <row r="836" spans="1:34" ht="20.25" customHeight="1" x14ac:dyDescent="0.25">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row>
    <row r="837" spans="1:34" ht="20.25" customHeight="1" x14ac:dyDescent="0.25">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row>
    <row r="838" spans="1:34" ht="20.25" customHeight="1" x14ac:dyDescent="0.25">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row>
    <row r="839" spans="1:34" ht="20.25" customHeight="1" x14ac:dyDescent="0.25">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row>
    <row r="840" spans="1:34" ht="20.25" customHeight="1" x14ac:dyDescent="0.25">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row>
    <row r="841" spans="1:34" ht="20.25" customHeight="1" x14ac:dyDescent="0.25">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row>
    <row r="842" spans="1:34" ht="20.25" customHeight="1" x14ac:dyDescent="0.25">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row>
    <row r="843" spans="1:34" ht="20.25" customHeight="1" x14ac:dyDescent="0.25">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row>
    <row r="844" spans="1:34" ht="20.25" customHeight="1" x14ac:dyDescent="0.25">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row>
    <row r="845" spans="1:34" ht="20.25" customHeight="1" x14ac:dyDescent="0.25">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row>
    <row r="846" spans="1:34" ht="20.25" customHeight="1" x14ac:dyDescent="0.25">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row>
    <row r="847" spans="1:34" ht="20.25" customHeight="1" x14ac:dyDescent="0.25">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row>
    <row r="848" spans="1:34" ht="20.25" customHeight="1" x14ac:dyDescent="0.25">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row>
    <row r="849" spans="1:34" ht="20.25" customHeight="1" x14ac:dyDescent="0.25">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row>
    <row r="850" spans="1:34" ht="20.25" customHeight="1" x14ac:dyDescent="0.25">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row>
    <row r="851" spans="1:34" ht="20.25" customHeight="1" x14ac:dyDescent="0.25">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row>
    <row r="852" spans="1:34" ht="20.25" customHeight="1" x14ac:dyDescent="0.25">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row>
    <row r="853" spans="1:34" ht="20.25" customHeight="1" x14ac:dyDescent="0.25">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row>
    <row r="854" spans="1:34" ht="20.25" customHeight="1" x14ac:dyDescent="0.25">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row>
    <row r="855" spans="1:34" ht="20.25" customHeight="1" x14ac:dyDescent="0.25">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row>
    <row r="856" spans="1:34" ht="20.25" customHeight="1" x14ac:dyDescent="0.25">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row>
    <row r="857" spans="1:34" ht="20.25" customHeight="1" x14ac:dyDescent="0.25">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row>
    <row r="858" spans="1:34" ht="20.25" customHeight="1" x14ac:dyDescent="0.25">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row>
    <row r="859" spans="1:34" ht="20.25" customHeight="1" x14ac:dyDescent="0.25">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row>
    <row r="860" spans="1:34" ht="20.25" customHeight="1" x14ac:dyDescent="0.25">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row>
    <row r="861" spans="1:34" ht="20.25" customHeight="1" x14ac:dyDescent="0.25">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row>
    <row r="862" spans="1:34" ht="20.25" customHeight="1" x14ac:dyDescent="0.25">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row>
    <row r="863" spans="1:34" ht="20.25" customHeight="1" x14ac:dyDescent="0.25">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row>
    <row r="864" spans="1:34" ht="20.25" customHeight="1" x14ac:dyDescent="0.25">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row>
    <row r="865" spans="1:34" ht="20.25" customHeight="1" x14ac:dyDescent="0.25">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row>
    <row r="866" spans="1:34" ht="20.25" customHeight="1" x14ac:dyDescent="0.25">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row>
    <row r="867" spans="1:34" ht="20.25" customHeight="1" x14ac:dyDescent="0.25">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row>
    <row r="868" spans="1:34" ht="20.25" customHeight="1" x14ac:dyDescent="0.25">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row>
    <row r="869" spans="1:34" ht="20.25" customHeight="1" x14ac:dyDescent="0.25">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row>
    <row r="870" spans="1:34" ht="20.25" customHeight="1" x14ac:dyDescent="0.25">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row>
    <row r="871" spans="1:34" ht="20.25" customHeight="1" x14ac:dyDescent="0.25">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row>
    <row r="872" spans="1:34" ht="20.25" customHeight="1" x14ac:dyDescent="0.25">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row>
    <row r="873" spans="1:34" ht="20.25" customHeight="1" x14ac:dyDescent="0.25">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row>
    <row r="874" spans="1:34" ht="20.25" customHeight="1" x14ac:dyDescent="0.25">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row>
    <row r="875" spans="1:34" ht="20.25" customHeight="1" x14ac:dyDescent="0.25">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row>
    <row r="876" spans="1:34" ht="20.25" customHeight="1" x14ac:dyDescent="0.25">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row>
    <row r="877" spans="1:34" ht="20.25" customHeight="1" x14ac:dyDescent="0.25">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row>
    <row r="878" spans="1:34" ht="20.25" customHeight="1" x14ac:dyDescent="0.25">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row>
    <row r="879" spans="1:34" ht="20.25" customHeight="1" x14ac:dyDescent="0.25">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row>
    <row r="880" spans="1:34" ht="20.25" customHeight="1" x14ac:dyDescent="0.25">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row>
    <row r="881" spans="1:34" ht="20.25" customHeight="1" x14ac:dyDescent="0.25">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row>
    <row r="882" spans="1:34" ht="20.25" customHeight="1" x14ac:dyDescent="0.25">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row>
    <row r="883" spans="1:34" ht="20.25" customHeight="1" x14ac:dyDescent="0.25">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row>
    <row r="884" spans="1:34" ht="20.25" customHeight="1" x14ac:dyDescent="0.25">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row>
    <row r="885" spans="1:34" ht="20.25" customHeight="1" x14ac:dyDescent="0.25">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row>
    <row r="886" spans="1:34" ht="20.25" customHeight="1" x14ac:dyDescent="0.25">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row>
    <row r="887" spans="1:34" ht="20.25" customHeight="1" x14ac:dyDescent="0.25">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row>
    <row r="888" spans="1:34" ht="20.25" customHeight="1" x14ac:dyDescent="0.25">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row>
    <row r="889" spans="1:34" ht="20.25" customHeight="1" x14ac:dyDescent="0.25">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row>
    <row r="890" spans="1:34" ht="20.25" customHeight="1" x14ac:dyDescent="0.25">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row>
    <row r="891" spans="1:34" ht="20.25" customHeight="1" x14ac:dyDescent="0.25">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row>
    <row r="892" spans="1:34" ht="20.25" customHeight="1" x14ac:dyDescent="0.25">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row>
    <row r="893" spans="1:34" ht="20.25" customHeight="1" x14ac:dyDescent="0.25">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row>
    <row r="894" spans="1:34" ht="20.25" customHeight="1" x14ac:dyDescent="0.25">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row>
    <row r="895" spans="1:34" ht="20.25" customHeight="1" x14ac:dyDescent="0.25">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row>
    <row r="896" spans="1:34" ht="20.25" customHeight="1" x14ac:dyDescent="0.25">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row>
    <row r="897" spans="1:34" ht="20.25" customHeight="1" x14ac:dyDescent="0.25">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row>
    <row r="898" spans="1:34" ht="20.25" customHeight="1" x14ac:dyDescent="0.25">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row>
    <row r="899" spans="1:34" ht="20.25" customHeight="1" x14ac:dyDescent="0.25">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row>
    <row r="900" spans="1:34" ht="20.25" customHeight="1" x14ac:dyDescent="0.25">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row>
    <row r="901" spans="1:34" ht="20.25" customHeight="1" x14ac:dyDescent="0.25">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row>
    <row r="902" spans="1:34" ht="20.25" customHeight="1" x14ac:dyDescent="0.25">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row>
    <row r="903" spans="1:34" ht="20.25" customHeight="1" x14ac:dyDescent="0.25">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row>
    <row r="904" spans="1:34" ht="20.25" customHeight="1" x14ac:dyDescent="0.25">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row>
    <row r="905" spans="1:34" ht="20.25" customHeight="1" x14ac:dyDescent="0.25">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row>
    <row r="906" spans="1:34" ht="20.25" customHeight="1" x14ac:dyDescent="0.25">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row>
    <row r="907" spans="1:34" ht="20.25" customHeight="1" x14ac:dyDescent="0.25">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row>
    <row r="908" spans="1:34" ht="20.25" customHeight="1" x14ac:dyDescent="0.25">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row>
    <row r="909" spans="1:34" ht="20.25" customHeight="1" x14ac:dyDescent="0.25">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row>
    <row r="910" spans="1:34" ht="20.25" customHeight="1" x14ac:dyDescent="0.25">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row>
    <row r="911" spans="1:34" ht="20.25" customHeight="1" x14ac:dyDescent="0.25">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row>
    <row r="912" spans="1:34" ht="20.25" customHeight="1" x14ac:dyDescent="0.25">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row>
    <row r="913" spans="1:34" ht="20.25" customHeight="1" x14ac:dyDescent="0.25">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row>
    <row r="914" spans="1:34" ht="20.25" customHeight="1" x14ac:dyDescent="0.25">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row>
    <row r="915" spans="1:34" ht="20.25" customHeight="1" x14ac:dyDescent="0.25">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row>
    <row r="916" spans="1:34" ht="20.25" customHeight="1" x14ac:dyDescent="0.25">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row>
    <row r="917" spans="1:34" ht="20.25" customHeight="1" x14ac:dyDescent="0.25">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row>
    <row r="918" spans="1:34" ht="20.25" customHeight="1" x14ac:dyDescent="0.25">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row>
    <row r="919" spans="1:34" ht="20.25" customHeight="1" x14ac:dyDescent="0.25">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row>
    <row r="920" spans="1:34" ht="20.25" customHeight="1" x14ac:dyDescent="0.25">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row>
    <row r="921" spans="1:34" ht="20.25" customHeight="1" x14ac:dyDescent="0.25">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row>
    <row r="922" spans="1:34" ht="20.25" customHeight="1" x14ac:dyDescent="0.25">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row>
    <row r="923" spans="1:34" ht="20.25" customHeight="1" x14ac:dyDescent="0.25">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row>
    <row r="924" spans="1:34" ht="20.25" customHeight="1" x14ac:dyDescent="0.25">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row>
    <row r="925" spans="1:34" ht="20.25" customHeight="1" x14ac:dyDescent="0.25">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row>
    <row r="926" spans="1:34" ht="20.25" customHeight="1" x14ac:dyDescent="0.25">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row>
    <row r="927" spans="1:34" ht="20.25" customHeight="1" x14ac:dyDescent="0.25">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row>
    <row r="928" spans="1:34" ht="20.25" customHeight="1" x14ac:dyDescent="0.25">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row>
    <row r="929" spans="1:34" ht="20.25" customHeight="1" x14ac:dyDescent="0.25">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row>
    <row r="930" spans="1:34" ht="20.25" customHeight="1" x14ac:dyDescent="0.25">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row>
    <row r="931" spans="1:34" ht="20.25" customHeight="1" x14ac:dyDescent="0.25">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row>
    <row r="932" spans="1:34" ht="20.25" customHeight="1" x14ac:dyDescent="0.25">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row>
    <row r="933" spans="1:34" ht="20.25" customHeight="1" x14ac:dyDescent="0.25">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row>
    <row r="934" spans="1:34" ht="20.25" customHeight="1" x14ac:dyDescent="0.25">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row>
    <row r="935" spans="1:34" ht="20.25" customHeight="1" x14ac:dyDescent="0.25">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row>
    <row r="936" spans="1:34" ht="20.25" customHeight="1" x14ac:dyDescent="0.25">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row>
    <row r="937" spans="1:34" ht="20.25" customHeight="1" x14ac:dyDescent="0.25">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row>
    <row r="938" spans="1:34" ht="20.25" customHeight="1" x14ac:dyDescent="0.25">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row>
    <row r="939" spans="1:34" ht="20.25" customHeight="1" x14ac:dyDescent="0.25">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row>
    <row r="940" spans="1:34" ht="20.25" customHeight="1" x14ac:dyDescent="0.25">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row>
    <row r="941" spans="1:34" ht="20.25" customHeight="1" x14ac:dyDescent="0.25">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row>
    <row r="942" spans="1:34" ht="20.25" customHeight="1" x14ac:dyDescent="0.25">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row>
    <row r="943" spans="1:34" ht="20.25" customHeight="1" x14ac:dyDescent="0.25">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row>
    <row r="944" spans="1:34" ht="20.25" customHeight="1" x14ac:dyDescent="0.25">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row>
    <row r="945" spans="1:34" ht="20.25" customHeight="1" x14ac:dyDescent="0.25">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row>
    <row r="946" spans="1:34" ht="20.25" customHeight="1" x14ac:dyDescent="0.25">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row>
    <row r="947" spans="1:34" ht="20.25" customHeight="1" x14ac:dyDescent="0.25">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row>
    <row r="948" spans="1:34" ht="20.25" customHeight="1" x14ac:dyDescent="0.25">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row>
    <row r="949" spans="1:34" ht="20.25" customHeight="1" x14ac:dyDescent="0.25">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row>
    <row r="950" spans="1:34" ht="20.25" customHeight="1" x14ac:dyDescent="0.25">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row>
    <row r="951" spans="1:34" ht="20.25" customHeight="1" x14ac:dyDescent="0.25">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row>
    <row r="952" spans="1:34" ht="20.25" customHeight="1" x14ac:dyDescent="0.25">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row>
    <row r="953" spans="1:34" ht="20.25" customHeight="1" x14ac:dyDescent="0.25">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row>
    <row r="954" spans="1:34" ht="20.25" customHeight="1" x14ac:dyDescent="0.25">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row>
    <row r="955" spans="1:34" ht="20.25" customHeight="1" x14ac:dyDescent="0.25">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row>
    <row r="956" spans="1:34" ht="20.25" customHeight="1" x14ac:dyDescent="0.25">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row>
    <row r="957" spans="1:34" ht="20.25" customHeight="1" x14ac:dyDescent="0.25">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row>
    <row r="958" spans="1:34" ht="20.25" customHeight="1" x14ac:dyDescent="0.25">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row>
    <row r="959" spans="1:34" ht="20.25" customHeight="1" x14ac:dyDescent="0.25">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row>
    <row r="960" spans="1:34" ht="20.25" customHeight="1" x14ac:dyDescent="0.25">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row>
    <row r="961" spans="1:34" ht="20.25" customHeight="1" x14ac:dyDescent="0.25">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row>
    <row r="962" spans="1:34" ht="20.25" customHeight="1" x14ac:dyDescent="0.25">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row>
    <row r="963" spans="1:34" ht="20.25" customHeight="1" x14ac:dyDescent="0.25">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row>
    <row r="964" spans="1:34" ht="20.25" customHeight="1" x14ac:dyDescent="0.25">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row>
    <row r="965" spans="1:34" ht="20.25" customHeight="1" x14ac:dyDescent="0.25">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row>
    <row r="966" spans="1:34" ht="20.25" customHeight="1" x14ac:dyDescent="0.25">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row>
    <row r="967" spans="1:34" ht="20.25" customHeight="1" x14ac:dyDescent="0.25">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row>
    <row r="968" spans="1:34" ht="20.25" customHeight="1" x14ac:dyDescent="0.25">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row>
    <row r="969" spans="1:34" ht="20.25" customHeight="1" x14ac:dyDescent="0.25">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row>
    <row r="970" spans="1:34" ht="20.25" customHeight="1" x14ac:dyDescent="0.25">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row>
    <row r="971" spans="1:34" ht="20.25" customHeight="1" x14ac:dyDescent="0.25">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row>
    <row r="972" spans="1:34" ht="20.25" customHeight="1" x14ac:dyDescent="0.25">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row>
    <row r="973" spans="1:34" ht="20.25" customHeight="1" x14ac:dyDescent="0.25">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row>
    <row r="974" spans="1:34" ht="20.25" customHeight="1" x14ac:dyDescent="0.25">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row>
    <row r="975" spans="1:34" ht="20.25" customHeight="1" x14ac:dyDescent="0.25">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row>
    <row r="976" spans="1:34" ht="20.25" customHeight="1" x14ac:dyDescent="0.25">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row>
    <row r="977" spans="1:34" ht="20.25" customHeight="1" x14ac:dyDescent="0.25">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row>
    <row r="978" spans="1:34" ht="20.25" customHeight="1" x14ac:dyDescent="0.25">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row>
    <row r="979" spans="1:34" ht="20.25" customHeight="1" x14ac:dyDescent="0.25">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row>
    <row r="980" spans="1:34" ht="20.25" customHeight="1" x14ac:dyDescent="0.25">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row>
    <row r="981" spans="1:34" ht="20.25" customHeight="1" x14ac:dyDescent="0.25">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row>
    <row r="982" spans="1:34" ht="20.25" customHeight="1" x14ac:dyDescent="0.25">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row>
    <row r="983" spans="1:34" ht="20.25" customHeight="1" x14ac:dyDescent="0.25">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row>
    <row r="984" spans="1:34" ht="20.25" customHeight="1" x14ac:dyDescent="0.25">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row>
    <row r="985" spans="1:34" ht="20.25" customHeight="1" x14ac:dyDescent="0.25">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row>
    <row r="986" spans="1:34" ht="20.25" customHeight="1" x14ac:dyDescent="0.25">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row>
    <row r="987" spans="1:34" ht="20.25" customHeight="1" x14ac:dyDescent="0.25">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row>
    <row r="988" spans="1:34" ht="20.25" customHeight="1" x14ac:dyDescent="0.25">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row>
    <row r="989" spans="1:34" ht="20.25" customHeight="1" x14ac:dyDescent="0.25">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row>
    <row r="990" spans="1:34" ht="20.25" customHeight="1" x14ac:dyDescent="0.25">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row>
    <row r="991" spans="1:34" ht="20.25" customHeight="1" x14ac:dyDescent="0.25">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row>
    <row r="992" spans="1:34" ht="20.25" customHeight="1" x14ac:dyDescent="0.25">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row>
    <row r="993" spans="1:34" ht="20.25" customHeight="1" x14ac:dyDescent="0.25">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row>
    <row r="994" spans="1:34" ht="20.25" customHeight="1" x14ac:dyDescent="0.25">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row>
    <row r="995" spans="1:34" ht="20.25" customHeight="1" x14ac:dyDescent="0.25">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row>
    <row r="996" spans="1:34" ht="20.25" customHeight="1" x14ac:dyDescent="0.25">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row>
    <row r="997" spans="1:34" ht="20.25" customHeight="1" x14ac:dyDescent="0.25">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row>
    <row r="998" spans="1:34" ht="20.25" customHeight="1" x14ac:dyDescent="0.25">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row>
    <row r="999" spans="1:34" ht="20.25" customHeight="1" x14ac:dyDescent="0.25">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row>
    <row r="1000" spans="1:34" ht="20.25" customHeight="1" x14ac:dyDescent="0.25">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row>
  </sheetData>
  <mergeCells count="3">
    <mergeCell ref="B1:S1"/>
    <mergeCell ref="B2:S2"/>
    <mergeCell ref="H4:J4"/>
  </mergeCells>
  <printOptions horizontalCentered="1" gridLines="1"/>
  <pageMargins left="0.25" right="0.25" top="0.75" bottom="0.75" header="0" footer="0"/>
  <pageSetup paperSize="5" scale="36" orientation="landscape" r:id="rId1"/>
  <headerFooter>
    <oddHeader>&amp;LName of Project:</oddHeader>
  </headerFooter>
  <colBreaks count="1" manualBreakCount="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000"/>
  <sheetViews>
    <sheetView view="pageBreakPreview" topLeftCell="B1" zoomScale="60" zoomScaleNormal="100" workbookViewId="0"/>
  </sheetViews>
  <sheetFormatPr defaultColWidth="14.42578125" defaultRowHeight="15" customHeight="1" x14ac:dyDescent="0.25"/>
  <cols>
    <col min="1" max="1" width="8.7109375" customWidth="1"/>
    <col min="2" max="2" width="21" customWidth="1"/>
    <col min="3" max="3" width="17" customWidth="1"/>
    <col min="4" max="4" width="16.28515625" customWidth="1"/>
    <col min="5" max="5" width="12.7109375" customWidth="1"/>
    <col min="6" max="6" width="8.7109375" customWidth="1"/>
    <col min="7" max="7" width="8.140625" customWidth="1"/>
    <col min="8" max="8" width="12.42578125" customWidth="1"/>
    <col min="9" max="26" width="8.7109375" customWidth="1"/>
  </cols>
  <sheetData>
    <row r="1" spans="1:10" ht="15.75" customHeight="1" x14ac:dyDescent="0.25">
      <c r="B1" s="329" t="s">
        <v>539</v>
      </c>
      <c r="C1" s="300"/>
      <c r="D1" s="300"/>
      <c r="E1" s="300"/>
      <c r="F1" s="300"/>
      <c r="G1" s="300"/>
      <c r="H1" s="300"/>
      <c r="I1" s="300"/>
      <c r="J1" s="300"/>
    </row>
    <row r="2" spans="1:10" ht="36" customHeight="1" x14ac:dyDescent="0.25">
      <c r="B2" s="330" t="s">
        <v>540</v>
      </c>
      <c r="C2" s="304"/>
      <c r="D2" s="304"/>
      <c r="E2" s="304"/>
      <c r="F2" s="304"/>
      <c r="G2" s="304"/>
      <c r="H2" s="304"/>
      <c r="I2" s="304"/>
      <c r="J2" s="304"/>
    </row>
    <row r="3" spans="1:10" ht="14.25" customHeight="1" x14ac:dyDescent="0.25"/>
    <row r="4" spans="1:10" ht="14.25" customHeight="1" x14ac:dyDescent="0.25">
      <c r="A4" s="2" t="s">
        <v>541</v>
      </c>
      <c r="B4" s="56" t="s">
        <v>542</v>
      </c>
      <c r="C4" s="56" t="s">
        <v>434</v>
      </c>
      <c r="D4" s="56" t="s">
        <v>543</v>
      </c>
      <c r="E4" s="56" t="s">
        <v>544</v>
      </c>
      <c r="F4" s="56" t="s">
        <v>545</v>
      </c>
      <c r="G4" s="56" t="s">
        <v>546</v>
      </c>
      <c r="H4" s="56" t="s">
        <v>547</v>
      </c>
      <c r="I4" s="56" t="s">
        <v>548</v>
      </c>
    </row>
    <row r="5" spans="1:10" ht="14.25" customHeight="1" x14ac:dyDescent="0.25">
      <c r="A5" s="260" t="s">
        <v>549</v>
      </c>
      <c r="B5" s="261" t="s">
        <v>550</v>
      </c>
      <c r="C5" s="262">
        <v>1234567</v>
      </c>
      <c r="D5" s="261" t="s">
        <v>551</v>
      </c>
      <c r="E5" s="261" t="s">
        <v>552</v>
      </c>
      <c r="F5" s="261" t="s">
        <v>552</v>
      </c>
      <c r="G5" s="261" t="s">
        <v>552</v>
      </c>
      <c r="H5" s="261" t="s">
        <v>552</v>
      </c>
      <c r="I5" s="261" t="s">
        <v>552</v>
      </c>
    </row>
    <row r="6" spans="1:10" ht="14.25" customHeight="1" x14ac:dyDescent="0.25">
      <c r="A6" s="260" t="s">
        <v>553</v>
      </c>
      <c r="B6" s="261" t="s">
        <v>554</v>
      </c>
      <c r="C6" s="262">
        <v>2234567</v>
      </c>
      <c r="D6" s="261" t="s">
        <v>551</v>
      </c>
      <c r="E6" s="261" t="s">
        <v>555</v>
      </c>
      <c r="F6" s="261" t="s">
        <v>556</v>
      </c>
      <c r="G6" s="263">
        <v>0.05</v>
      </c>
      <c r="H6" s="262">
        <v>123456</v>
      </c>
      <c r="I6" s="261">
        <v>1.51</v>
      </c>
    </row>
    <row r="7" spans="1:10" ht="14.25" customHeight="1" x14ac:dyDescent="0.25">
      <c r="A7" s="264"/>
      <c r="B7" s="6"/>
      <c r="C7" s="6"/>
      <c r="D7" s="6"/>
      <c r="E7" s="6"/>
      <c r="F7" s="6"/>
      <c r="G7" s="6"/>
      <c r="H7" s="6"/>
      <c r="I7" s="6"/>
    </row>
    <row r="8" spans="1:10" ht="14.25" customHeight="1" x14ac:dyDescent="0.25">
      <c r="A8" s="264"/>
      <c r="B8" s="6"/>
      <c r="C8" s="6"/>
      <c r="D8" s="6"/>
      <c r="E8" s="6"/>
      <c r="F8" s="6"/>
      <c r="G8" s="6"/>
      <c r="H8" s="6"/>
      <c r="I8" s="6"/>
    </row>
    <row r="9" spans="1:10" ht="14.25" customHeight="1" x14ac:dyDescent="0.25">
      <c r="A9" s="264"/>
      <c r="B9" s="265" t="s">
        <v>305</v>
      </c>
      <c r="C9" s="266">
        <f>SUM(C5:C8)</f>
        <v>3469134</v>
      </c>
      <c r="D9" s="6"/>
      <c r="E9" s="6"/>
      <c r="F9" s="6"/>
      <c r="G9" s="6"/>
      <c r="H9" s="6"/>
      <c r="I9" s="6"/>
    </row>
    <row r="10" spans="1:10" ht="14.25" customHeight="1" x14ac:dyDescent="0.25"/>
    <row r="11" spans="1:10" ht="34.5" customHeight="1" x14ac:dyDescent="0.25">
      <c r="B11" s="301" t="s">
        <v>557</v>
      </c>
      <c r="C11" s="302"/>
      <c r="D11" s="302"/>
      <c r="E11" s="302"/>
      <c r="F11" s="302"/>
      <c r="G11" s="302"/>
      <c r="H11" s="302"/>
      <c r="I11" s="302"/>
      <c r="J11" s="302"/>
    </row>
    <row r="12" spans="1:10" ht="14.25" customHeight="1" x14ac:dyDescent="0.25"/>
    <row r="13" spans="1:10" ht="14.25" customHeight="1" x14ac:dyDescent="0.25">
      <c r="A13" s="2" t="s">
        <v>558</v>
      </c>
      <c r="B13" s="56" t="s">
        <v>559</v>
      </c>
      <c r="C13" s="56" t="s">
        <v>560</v>
      </c>
      <c r="D13" s="56" t="s">
        <v>561</v>
      </c>
    </row>
    <row r="14" spans="1:10" ht="14.25" customHeight="1" x14ac:dyDescent="0.25">
      <c r="A14" s="260" t="s">
        <v>549</v>
      </c>
      <c r="B14" s="261" t="s">
        <v>550</v>
      </c>
      <c r="C14" s="262">
        <v>1234567</v>
      </c>
      <c r="D14" s="261" t="s">
        <v>551</v>
      </c>
    </row>
    <row r="15" spans="1:10" ht="14.25" customHeight="1" x14ac:dyDescent="0.25">
      <c r="A15" s="260" t="s">
        <v>553</v>
      </c>
      <c r="B15" s="261" t="s">
        <v>554</v>
      </c>
      <c r="C15" s="262">
        <v>2234567</v>
      </c>
      <c r="D15" s="261" t="s">
        <v>551</v>
      </c>
    </row>
    <row r="16" spans="1:10" ht="14.25" customHeight="1" x14ac:dyDescent="0.25">
      <c r="A16" s="264"/>
      <c r="B16" s="6"/>
      <c r="C16" s="6"/>
      <c r="D16" s="6"/>
    </row>
    <row r="17" spans="1:4" ht="14.25" customHeight="1" x14ac:dyDescent="0.25">
      <c r="A17" s="264"/>
      <c r="B17" s="6"/>
      <c r="C17" s="6"/>
      <c r="D17" s="6"/>
    </row>
    <row r="18" spans="1:4" ht="14.25" customHeight="1" x14ac:dyDescent="0.25">
      <c r="A18" s="264"/>
      <c r="B18" s="265" t="s">
        <v>305</v>
      </c>
      <c r="C18" s="266">
        <f>SUM(C14:C17)</f>
        <v>3469134</v>
      </c>
      <c r="D18" s="6"/>
    </row>
    <row r="19" spans="1:4" ht="14.25" customHeight="1" x14ac:dyDescent="0.25"/>
    <row r="20" spans="1:4" ht="14.25" customHeight="1" x14ac:dyDescent="0.25"/>
    <row r="21" spans="1:4" ht="14.25" customHeight="1" x14ac:dyDescent="0.25"/>
    <row r="22" spans="1:4" ht="14.25" customHeight="1" x14ac:dyDescent="0.25"/>
    <row r="23" spans="1:4" ht="14.25" customHeight="1" x14ac:dyDescent="0.25"/>
    <row r="24" spans="1:4" ht="14.25" customHeight="1" x14ac:dyDescent="0.25"/>
    <row r="25" spans="1:4" ht="14.25" customHeight="1" x14ac:dyDescent="0.25"/>
    <row r="26" spans="1:4" ht="14.25" customHeight="1" x14ac:dyDescent="0.25"/>
    <row r="27" spans="1:4" ht="14.25" customHeight="1" x14ac:dyDescent="0.25"/>
    <row r="28" spans="1:4" ht="14.25" customHeight="1" x14ac:dyDescent="0.25"/>
    <row r="29" spans="1:4" ht="14.25" customHeight="1" x14ac:dyDescent="0.25"/>
    <row r="30" spans="1:4" ht="14.25" customHeight="1" x14ac:dyDescent="0.25"/>
    <row r="31" spans="1:4" ht="14.25" customHeight="1" x14ac:dyDescent="0.25"/>
    <row r="32" spans="1:4"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3">
    <mergeCell ref="B1:J1"/>
    <mergeCell ref="B2:J2"/>
    <mergeCell ref="B11:J11"/>
  </mergeCells>
  <pageMargins left="0.7" right="0.7" top="0.75" bottom="0.75" header="0" footer="0"/>
  <pageSetup scale="9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1000"/>
  <sheetViews>
    <sheetView view="pageBreakPreview" zoomScale="60" zoomScaleNormal="100" workbookViewId="0">
      <selection sqref="A1:J1"/>
    </sheetView>
  </sheetViews>
  <sheetFormatPr defaultColWidth="14.42578125" defaultRowHeight="15" customHeight="1" x14ac:dyDescent="0.25"/>
  <cols>
    <col min="1" max="1" width="11.7109375" customWidth="1"/>
    <col min="2" max="3" width="10.7109375" customWidth="1"/>
    <col min="4" max="5" width="11.140625" customWidth="1"/>
    <col min="6" max="6" width="11" customWidth="1"/>
    <col min="7" max="7" width="7.5703125" customWidth="1"/>
    <col min="8" max="8" width="1.140625" customWidth="1"/>
    <col min="9" max="9" width="9.5703125" customWidth="1"/>
    <col min="10" max="26" width="8.7109375" customWidth="1"/>
  </cols>
  <sheetData>
    <row r="1" spans="1:10" ht="15.75" customHeight="1" x14ac:dyDescent="0.25">
      <c r="A1" s="329" t="s">
        <v>562</v>
      </c>
      <c r="B1" s="300"/>
      <c r="C1" s="300"/>
      <c r="D1" s="300"/>
      <c r="E1" s="300"/>
      <c r="F1" s="300"/>
      <c r="G1" s="300"/>
      <c r="H1" s="300"/>
      <c r="I1" s="300"/>
      <c r="J1" s="300"/>
    </row>
    <row r="2" spans="1:10" ht="18" customHeight="1" x14ac:dyDescent="0.25">
      <c r="A2" s="267" t="s">
        <v>563</v>
      </c>
      <c r="B2" s="267"/>
      <c r="C2" s="267"/>
      <c r="D2" s="267"/>
      <c r="E2" s="1"/>
    </row>
    <row r="3" spans="1:10" ht="14.25" customHeight="1" x14ac:dyDescent="0.25"/>
    <row r="4" spans="1:10" ht="27.75" customHeight="1" x14ac:dyDescent="0.25">
      <c r="A4" s="409" t="s">
        <v>564</v>
      </c>
      <c r="B4" s="307"/>
      <c r="C4" s="307"/>
      <c r="D4" s="307"/>
      <c r="E4" s="307"/>
      <c r="F4" s="307"/>
      <c r="G4" s="308"/>
      <c r="H4" s="268"/>
      <c r="I4" s="410"/>
      <c r="J4" s="308"/>
    </row>
    <row r="5" spans="1:10" ht="14.25" customHeight="1" x14ac:dyDescent="0.25">
      <c r="A5" s="269" t="s">
        <v>302</v>
      </c>
      <c r="B5" s="270" t="s">
        <v>565</v>
      </c>
      <c r="C5" s="270" t="s">
        <v>566</v>
      </c>
      <c r="D5" s="270" t="s">
        <v>567</v>
      </c>
      <c r="E5" s="270" t="s">
        <v>568</v>
      </c>
      <c r="F5" s="270" t="s">
        <v>569</v>
      </c>
      <c r="G5" s="270" t="s">
        <v>127</v>
      </c>
      <c r="H5" s="270"/>
      <c r="I5" s="6" t="s">
        <v>570</v>
      </c>
      <c r="J5" s="6" t="s">
        <v>571</v>
      </c>
    </row>
    <row r="6" spans="1:10" ht="14.25" customHeight="1" x14ac:dyDescent="0.25">
      <c r="A6" s="411" t="s">
        <v>572</v>
      </c>
      <c r="B6" s="271">
        <v>1</v>
      </c>
      <c r="C6" s="271"/>
      <c r="D6" s="272"/>
      <c r="E6" s="272"/>
      <c r="F6" s="272"/>
      <c r="G6" s="272">
        <f t="shared" ref="G6:G25" si="0">SUM(C6:F6)</f>
        <v>0</v>
      </c>
      <c r="H6" s="273"/>
      <c r="I6" s="272"/>
      <c r="J6" s="272"/>
    </row>
    <row r="7" spans="1:10" ht="14.25" customHeight="1" x14ac:dyDescent="0.25">
      <c r="A7" s="412"/>
      <c r="B7" s="271">
        <v>2</v>
      </c>
      <c r="C7" s="271"/>
      <c r="D7" s="272"/>
      <c r="E7" s="272"/>
      <c r="F7" s="272"/>
      <c r="G7" s="272">
        <f t="shared" si="0"/>
        <v>0</v>
      </c>
      <c r="H7" s="273"/>
      <c r="I7" s="272"/>
      <c r="J7" s="272"/>
    </row>
    <row r="8" spans="1:10" ht="14.25" customHeight="1" x14ac:dyDescent="0.25">
      <c r="A8" s="412"/>
      <c r="B8" s="271">
        <v>3</v>
      </c>
      <c r="C8" s="271"/>
      <c r="D8" s="272"/>
      <c r="E8" s="272"/>
      <c r="F8" s="272"/>
      <c r="G8" s="272">
        <f t="shared" si="0"/>
        <v>0</v>
      </c>
      <c r="H8" s="273"/>
      <c r="I8" s="272"/>
      <c r="J8" s="272"/>
    </row>
    <row r="9" spans="1:10" ht="14.25" customHeight="1" x14ac:dyDescent="0.25">
      <c r="A9" s="412"/>
      <c r="B9" s="271">
        <v>4</v>
      </c>
      <c r="C9" s="271"/>
      <c r="D9" s="272"/>
      <c r="E9" s="272"/>
      <c r="F9" s="272"/>
      <c r="G9" s="272">
        <f t="shared" si="0"/>
        <v>0</v>
      </c>
      <c r="H9" s="273"/>
      <c r="I9" s="272"/>
      <c r="J9" s="272"/>
    </row>
    <row r="10" spans="1:10" ht="14.25" customHeight="1" x14ac:dyDescent="0.25">
      <c r="A10" s="412"/>
      <c r="B10" s="271">
        <v>5</v>
      </c>
      <c r="C10" s="271"/>
      <c r="D10" s="272"/>
      <c r="E10" s="272"/>
      <c r="F10" s="272"/>
      <c r="G10" s="272">
        <f t="shared" si="0"/>
        <v>0</v>
      </c>
      <c r="H10" s="273"/>
      <c r="I10" s="272"/>
      <c r="J10" s="272"/>
    </row>
    <row r="11" spans="1:10" ht="14.25" customHeight="1" x14ac:dyDescent="0.25">
      <c r="A11" s="315"/>
      <c r="B11" s="271">
        <v>6</v>
      </c>
      <c r="C11" s="271"/>
      <c r="D11" s="272"/>
      <c r="E11" s="272"/>
      <c r="F11" s="272"/>
      <c r="G11" s="272">
        <f t="shared" si="0"/>
        <v>0</v>
      </c>
      <c r="H11" s="273"/>
      <c r="I11" s="272"/>
      <c r="J11" s="272"/>
    </row>
    <row r="12" spans="1:10" ht="14.25" customHeight="1" x14ac:dyDescent="0.25">
      <c r="A12" s="411" t="s">
        <v>573</v>
      </c>
      <c r="B12" s="271">
        <v>1</v>
      </c>
      <c r="C12" s="271"/>
      <c r="D12" s="272"/>
      <c r="E12" s="272"/>
      <c r="F12" s="272"/>
      <c r="G12" s="272">
        <f t="shared" si="0"/>
        <v>0</v>
      </c>
      <c r="H12" s="273"/>
      <c r="I12" s="272"/>
      <c r="J12" s="272"/>
    </row>
    <row r="13" spans="1:10" ht="14.25" customHeight="1" x14ac:dyDescent="0.25">
      <c r="A13" s="412"/>
      <c r="B13" s="271">
        <v>2</v>
      </c>
      <c r="C13" s="271"/>
      <c r="D13" s="272"/>
      <c r="E13" s="272"/>
      <c r="F13" s="272"/>
      <c r="G13" s="272">
        <f t="shared" si="0"/>
        <v>0</v>
      </c>
      <c r="H13" s="273"/>
      <c r="I13" s="272"/>
      <c r="J13" s="272"/>
    </row>
    <row r="14" spans="1:10" ht="14.25" customHeight="1" x14ac:dyDescent="0.25">
      <c r="A14" s="412"/>
      <c r="B14" s="271">
        <v>3</v>
      </c>
      <c r="C14" s="271"/>
      <c r="D14" s="272"/>
      <c r="E14" s="272"/>
      <c r="F14" s="272"/>
      <c r="G14" s="272">
        <f t="shared" si="0"/>
        <v>0</v>
      </c>
      <c r="H14" s="273"/>
      <c r="I14" s="272"/>
      <c r="J14" s="272"/>
    </row>
    <row r="15" spans="1:10" ht="14.25" customHeight="1" x14ac:dyDescent="0.25">
      <c r="A15" s="412"/>
      <c r="B15" s="271">
        <v>4</v>
      </c>
      <c r="C15" s="271"/>
      <c r="D15" s="272"/>
      <c r="E15" s="272"/>
      <c r="F15" s="272"/>
      <c r="G15" s="272">
        <f t="shared" si="0"/>
        <v>0</v>
      </c>
      <c r="H15" s="273"/>
      <c r="I15" s="272"/>
      <c r="J15" s="272"/>
    </row>
    <row r="16" spans="1:10" ht="14.25" customHeight="1" x14ac:dyDescent="0.25">
      <c r="A16" s="412"/>
      <c r="B16" s="271">
        <v>5</v>
      </c>
      <c r="C16" s="271"/>
      <c r="D16" s="272"/>
      <c r="E16" s="272"/>
      <c r="F16" s="272"/>
      <c r="G16" s="272">
        <f t="shared" si="0"/>
        <v>0</v>
      </c>
      <c r="H16" s="273"/>
      <c r="I16" s="272"/>
      <c r="J16" s="272"/>
    </row>
    <row r="17" spans="1:10" ht="14.25" customHeight="1" x14ac:dyDescent="0.25">
      <c r="A17" s="315"/>
      <c r="B17" s="271">
        <v>6</v>
      </c>
      <c r="C17" s="271"/>
      <c r="D17" s="272"/>
      <c r="E17" s="272"/>
      <c r="F17" s="272"/>
      <c r="G17" s="272">
        <f t="shared" si="0"/>
        <v>0</v>
      </c>
      <c r="H17" s="273"/>
      <c r="I17" s="272"/>
      <c r="J17" s="272"/>
    </row>
    <row r="18" spans="1:10" ht="14.25" customHeight="1" x14ac:dyDescent="0.25">
      <c r="A18" s="411" t="s">
        <v>574</v>
      </c>
      <c r="B18" s="271">
        <v>1</v>
      </c>
      <c r="C18" s="271"/>
      <c r="D18" s="272"/>
      <c r="E18" s="272"/>
      <c r="F18" s="272"/>
      <c r="G18" s="272">
        <f t="shared" si="0"/>
        <v>0</v>
      </c>
      <c r="H18" s="272"/>
      <c r="I18" s="272"/>
      <c r="J18" s="272"/>
    </row>
    <row r="19" spans="1:10" ht="14.25" customHeight="1" x14ac:dyDescent="0.25">
      <c r="A19" s="412"/>
      <c r="B19" s="271">
        <v>2</v>
      </c>
      <c r="C19" s="271"/>
      <c r="D19" s="272"/>
      <c r="E19" s="272"/>
      <c r="F19" s="272"/>
      <c r="G19" s="272">
        <f t="shared" si="0"/>
        <v>0</v>
      </c>
      <c r="H19" s="272"/>
      <c r="I19" s="272"/>
      <c r="J19" s="272"/>
    </row>
    <row r="20" spans="1:10" ht="14.25" customHeight="1" x14ac:dyDescent="0.25">
      <c r="A20" s="412"/>
      <c r="B20" s="271">
        <v>3</v>
      </c>
      <c r="C20" s="271"/>
      <c r="D20" s="272"/>
      <c r="E20" s="272"/>
      <c r="F20" s="272"/>
      <c r="G20" s="272">
        <f t="shared" si="0"/>
        <v>0</v>
      </c>
      <c r="H20" s="272"/>
      <c r="I20" s="272"/>
      <c r="J20" s="272"/>
    </row>
    <row r="21" spans="1:10" ht="14.25" customHeight="1" x14ac:dyDescent="0.25">
      <c r="A21" s="315"/>
      <c r="B21" s="271">
        <v>4</v>
      </c>
      <c r="C21" s="271"/>
      <c r="D21" s="272"/>
      <c r="E21" s="272"/>
      <c r="F21" s="272"/>
      <c r="G21" s="272">
        <f t="shared" si="0"/>
        <v>0</v>
      </c>
      <c r="H21" s="272"/>
      <c r="I21" s="272"/>
      <c r="J21" s="272"/>
    </row>
    <row r="22" spans="1:10" ht="14.25" customHeight="1" x14ac:dyDescent="0.25">
      <c r="A22" s="411" t="s">
        <v>575</v>
      </c>
      <c r="B22" s="271">
        <v>1</v>
      </c>
      <c r="C22" s="271"/>
      <c r="D22" s="272"/>
      <c r="E22" s="272"/>
      <c r="F22" s="272"/>
      <c r="G22" s="272">
        <f t="shared" si="0"/>
        <v>0</v>
      </c>
      <c r="H22" s="272"/>
      <c r="I22" s="272"/>
      <c r="J22" s="272"/>
    </row>
    <row r="23" spans="1:10" ht="14.25" customHeight="1" x14ac:dyDescent="0.25">
      <c r="A23" s="412"/>
      <c r="B23" s="271">
        <v>2</v>
      </c>
      <c r="C23" s="271"/>
      <c r="D23" s="272"/>
      <c r="E23" s="272"/>
      <c r="F23" s="272"/>
      <c r="G23" s="272">
        <f t="shared" si="0"/>
        <v>0</v>
      </c>
      <c r="H23" s="272"/>
      <c r="I23" s="272"/>
      <c r="J23" s="272"/>
    </row>
    <row r="24" spans="1:10" ht="14.25" customHeight="1" x14ac:dyDescent="0.25">
      <c r="A24" s="412"/>
      <c r="B24" s="271">
        <v>3</v>
      </c>
      <c r="C24" s="271"/>
      <c r="D24" s="272"/>
      <c r="E24" s="272"/>
      <c r="F24" s="272"/>
      <c r="G24" s="272">
        <f t="shared" si="0"/>
        <v>0</v>
      </c>
      <c r="H24" s="272"/>
      <c r="I24" s="272"/>
      <c r="J24" s="272"/>
    </row>
    <row r="25" spans="1:10" ht="14.25" customHeight="1" x14ac:dyDescent="0.25">
      <c r="A25" s="315"/>
      <c r="B25" s="271">
        <v>4</v>
      </c>
      <c r="C25" s="271"/>
      <c r="D25" s="272"/>
      <c r="E25" s="272"/>
      <c r="F25" s="272"/>
      <c r="G25" s="272">
        <f t="shared" si="0"/>
        <v>0</v>
      </c>
      <c r="H25" s="272"/>
      <c r="I25" s="272"/>
      <c r="J25" s="272"/>
    </row>
    <row r="26" spans="1:10" ht="48" customHeight="1" x14ac:dyDescent="0.25">
      <c r="A26" s="269"/>
      <c r="B26" s="270" t="s">
        <v>127</v>
      </c>
      <c r="C26" s="271">
        <f t="shared" ref="C26:G26" si="1">SUM(C6:C25)</f>
        <v>0</v>
      </c>
      <c r="D26" s="271">
        <f t="shared" si="1"/>
        <v>0</v>
      </c>
      <c r="E26" s="271">
        <f t="shared" si="1"/>
        <v>0</v>
      </c>
      <c r="F26" s="271">
        <f t="shared" si="1"/>
        <v>0</v>
      </c>
      <c r="G26" s="271">
        <f t="shared" si="1"/>
        <v>0</v>
      </c>
      <c r="H26" s="272"/>
      <c r="I26" s="271">
        <f t="shared" ref="I26:J26" si="2">SUM(I6:I25)</f>
        <v>0</v>
      </c>
      <c r="J26" s="271">
        <f t="shared" si="2"/>
        <v>0</v>
      </c>
    </row>
    <row r="27" spans="1:10" ht="14.25" customHeight="1" x14ac:dyDescent="0.25">
      <c r="A27" s="406" t="s">
        <v>576</v>
      </c>
      <c r="B27" s="304"/>
      <c r="C27" s="304"/>
      <c r="D27" s="304"/>
      <c r="E27" s="304"/>
      <c r="F27" s="304"/>
      <c r="G27" s="304"/>
      <c r="H27" s="304"/>
      <c r="I27" s="304"/>
      <c r="J27" s="312"/>
    </row>
    <row r="28" spans="1:10" ht="14.25" customHeight="1" x14ac:dyDescent="0.25">
      <c r="A28" s="407"/>
      <c r="B28" s="300"/>
      <c r="C28" s="300"/>
      <c r="D28" s="300"/>
      <c r="E28" s="300"/>
      <c r="F28" s="300"/>
      <c r="G28" s="300"/>
      <c r="H28" s="300"/>
      <c r="I28" s="300"/>
      <c r="J28" s="408"/>
    </row>
    <row r="29" spans="1:10" ht="14.25" customHeight="1" x14ac:dyDescent="0.25"/>
    <row r="30" spans="1:10" ht="14.25" customHeight="1" x14ac:dyDescent="0.25"/>
    <row r="31" spans="1:10" ht="14.25" customHeight="1" x14ac:dyDescent="0.25"/>
    <row r="32" spans="1:10"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9">
    <mergeCell ref="A27:J27"/>
    <mergeCell ref="A28:J28"/>
    <mergeCell ref="A1:J1"/>
    <mergeCell ref="A4:G4"/>
    <mergeCell ref="I4:J4"/>
    <mergeCell ref="A6:A11"/>
    <mergeCell ref="A12:A17"/>
    <mergeCell ref="A18:A21"/>
    <mergeCell ref="A22:A25"/>
  </mergeCells>
  <pageMargins left="0.7" right="0.7" top="0.75" bottom="0.75" header="0" footer="0"/>
  <pageSetup scale="9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view="pageBreakPreview" zoomScale="60" zoomScaleNormal="100" workbookViewId="0">
      <selection sqref="A1:N1"/>
    </sheetView>
  </sheetViews>
  <sheetFormatPr defaultColWidth="14.42578125" defaultRowHeight="15" customHeight="1" x14ac:dyDescent="0.25"/>
  <cols>
    <col min="1" max="1" width="13.7109375" customWidth="1"/>
    <col min="2" max="2" width="9.140625" customWidth="1"/>
    <col min="3" max="3" width="3.42578125" customWidth="1"/>
    <col min="4" max="4" width="9.140625" customWidth="1"/>
    <col min="5" max="5" width="3.42578125" customWidth="1"/>
    <col min="6" max="6" width="11.5703125" customWidth="1"/>
    <col min="7" max="7" width="9.140625" customWidth="1"/>
    <col min="8" max="8" width="1.7109375" customWidth="1"/>
    <col min="9" max="10" width="9.140625" customWidth="1"/>
    <col min="11" max="11" width="4.28515625" customWidth="1"/>
    <col min="12" max="12" width="9.140625" customWidth="1"/>
    <col min="13" max="13" width="4.28515625" customWidth="1"/>
    <col min="14" max="14" width="16.28515625" customWidth="1"/>
    <col min="15" max="15" width="9.140625" customWidth="1"/>
    <col min="16" max="26" width="8.7109375" customWidth="1"/>
  </cols>
  <sheetData>
    <row r="1" spans="1:26" ht="16.5" customHeight="1" x14ac:dyDescent="0.25">
      <c r="A1" s="329" t="s">
        <v>577</v>
      </c>
      <c r="B1" s="300"/>
      <c r="C1" s="300"/>
      <c r="D1" s="300"/>
      <c r="E1" s="300"/>
      <c r="F1" s="300"/>
      <c r="G1" s="300"/>
      <c r="H1" s="300"/>
      <c r="I1" s="300"/>
      <c r="J1" s="300"/>
      <c r="K1" s="300"/>
      <c r="L1" s="300"/>
      <c r="M1" s="300"/>
      <c r="N1" s="300"/>
      <c r="O1" s="23"/>
      <c r="P1" s="23"/>
      <c r="Q1" s="23"/>
      <c r="R1" s="23"/>
      <c r="S1" s="23"/>
      <c r="T1" s="23"/>
      <c r="U1" s="23"/>
      <c r="V1" s="23"/>
      <c r="W1" s="23"/>
      <c r="X1" s="23"/>
      <c r="Y1" s="23"/>
      <c r="Z1" s="23"/>
    </row>
    <row r="2" spans="1:26" ht="47.25" customHeight="1" x14ac:dyDescent="0.25">
      <c r="A2" s="330" t="s">
        <v>578</v>
      </c>
      <c r="B2" s="304"/>
      <c r="C2" s="304"/>
      <c r="D2" s="304"/>
      <c r="E2" s="304"/>
      <c r="F2" s="304"/>
      <c r="G2" s="304"/>
      <c r="H2" s="304"/>
      <c r="I2" s="304"/>
      <c r="J2" s="304"/>
      <c r="K2" s="304"/>
      <c r="L2" s="304"/>
      <c r="M2" s="304"/>
      <c r="N2" s="304"/>
      <c r="O2" s="23"/>
      <c r="P2" s="23"/>
      <c r="Q2" s="23"/>
      <c r="R2" s="23"/>
      <c r="S2" s="23"/>
      <c r="T2" s="23"/>
      <c r="U2" s="23"/>
      <c r="V2" s="23"/>
      <c r="W2" s="23"/>
      <c r="X2" s="23"/>
      <c r="Y2" s="23"/>
      <c r="Z2" s="23"/>
    </row>
    <row r="3" spans="1:26" ht="16.5" customHeight="1" x14ac:dyDescent="0.25">
      <c r="A3" s="23"/>
      <c r="B3" s="23"/>
      <c r="C3" s="23"/>
      <c r="D3" s="23"/>
      <c r="E3" s="23"/>
      <c r="F3" s="23"/>
      <c r="G3" s="23"/>
      <c r="H3" s="23"/>
      <c r="I3" s="23"/>
      <c r="J3" s="23"/>
      <c r="K3" s="23"/>
      <c r="L3" s="23"/>
      <c r="M3" s="23"/>
      <c r="N3" s="23"/>
      <c r="O3" s="23"/>
      <c r="P3" s="23"/>
      <c r="Q3" s="23"/>
      <c r="R3" s="23"/>
      <c r="S3" s="23"/>
      <c r="T3" s="23"/>
      <c r="U3" s="23"/>
      <c r="V3" s="23"/>
      <c r="W3" s="23"/>
      <c r="X3" s="23"/>
      <c r="Y3" s="23"/>
      <c r="Z3" s="23"/>
    </row>
    <row r="4" spans="1:26" ht="15.75" customHeight="1" x14ac:dyDescent="0.25">
      <c r="A4" s="27" t="s">
        <v>579</v>
      </c>
      <c r="B4" s="33"/>
      <c r="C4" s="33"/>
      <c r="D4" s="33"/>
      <c r="E4" s="33"/>
      <c r="F4" s="27"/>
      <c r="G4" s="23" t="s">
        <v>580</v>
      </c>
      <c r="H4" s="23"/>
      <c r="I4" s="33"/>
      <c r="J4" s="33"/>
      <c r="K4" s="33"/>
      <c r="L4" s="33"/>
      <c r="M4" s="274"/>
      <c r="N4" s="275"/>
      <c r="O4" s="23"/>
      <c r="P4" s="23"/>
      <c r="Q4" s="23"/>
      <c r="R4" s="23"/>
      <c r="S4" s="23"/>
      <c r="T4" s="23"/>
      <c r="U4" s="23"/>
      <c r="V4" s="23"/>
      <c r="W4" s="23"/>
      <c r="X4" s="23"/>
      <c r="Y4" s="23"/>
      <c r="Z4" s="23"/>
    </row>
    <row r="5" spans="1:26" ht="15.75" customHeight="1" x14ac:dyDescent="0.25">
      <c r="A5" s="27" t="s">
        <v>581</v>
      </c>
      <c r="B5" s="33"/>
      <c r="C5" s="33"/>
      <c r="D5" s="33"/>
      <c r="E5" s="33"/>
      <c r="F5" s="27"/>
      <c r="G5" s="23"/>
      <c r="H5" s="23"/>
      <c r="I5" s="23"/>
      <c r="J5" s="23"/>
      <c r="K5" s="23"/>
      <c r="L5" s="23"/>
      <c r="M5" s="275"/>
      <c r="N5" s="275"/>
      <c r="O5" s="23"/>
      <c r="P5" s="23"/>
      <c r="Q5" s="23"/>
      <c r="R5" s="23"/>
      <c r="S5" s="23"/>
      <c r="T5" s="23"/>
      <c r="U5" s="23"/>
      <c r="V5" s="23"/>
      <c r="W5" s="23"/>
      <c r="X5" s="23"/>
      <c r="Y5" s="23"/>
      <c r="Z5" s="23"/>
    </row>
    <row r="6" spans="1:26" ht="13.5" customHeight="1" x14ac:dyDescent="0.25">
      <c r="A6" s="23"/>
      <c r="B6" s="23"/>
      <c r="C6" s="23"/>
      <c r="D6" s="23"/>
      <c r="E6" s="23"/>
      <c r="F6" s="23"/>
      <c r="G6" s="23"/>
      <c r="H6" s="23"/>
      <c r="I6" s="23"/>
      <c r="J6" s="23"/>
      <c r="K6" s="23"/>
      <c r="L6" s="23"/>
      <c r="M6" s="23"/>
      <c r="N6" s="23"/>
      <c r="O6" s="23"/>
      <c r="P6" s="23"/>
      <c r="Q6" s="23"/>
      <c r="R6" s="23"/>
      <c r="S6" s="23"/>
      <c r="T6" s="23"/>
      <c r="U6" s="23"/>
      <c r="V6" s="23"/>
      <c r="W6" s="23"/>
      <c r="X6" s="23"/>
      <c r="Y6" s="23"/>
      <c r="Z6" s="23"/>
    </row>
    <row r="7" spans="1:26" ht="13.5" customHeight="1" x14ac:dyDescent="0.25">
      <c r="A7" s="23" t="s">
        <v>582</v>
      </c>
      <c r="B7" s="23"/>
      <c r="C7" s="23"/>
      <c r="D7" s="23"/>
      <c r="E7" s="23"/>
      <c r="F7" s="23"/>
      <c r="G7" s="23"/>
      <c r="H7" s="23"/>
      <c r="I7" s="23" t="s">
        <v>583</v>
      </c>
      <c r="J7" s="23"/>
      <c r="K7" s="23"/>
      <c r="L7" s="23"/>
      <c r="M7" s="23"/>
      <c r="N7" s="23"/>
      <c r="O7" s="23"/>
      <c r="P7" s="23"/>
      <c r="Q7" s="23"/>
      <c r="R7" s="23"/>
      <c r="S7" s="23"/>
      <c r="T7" s="23"/>
      <c r="U7" s="23"/>
      <c r="V7" s="23"/>
      <c r="W7" s="23"/>
      <c r="X7" s="23"/>
      <c r="Y7" s="23"/>
      <c r="Z7" s="23"/>
    </row>
    <row r="8" spans="1:26" ht="13.5" customHeight="1" x14ac:dyDescent="0.25">
      <c r="A8" s="23" t="s">
        <v>584</v>
      </c>
      <c r="B8" s="23"/>
      <c r="C8" s="23"/>
      <c r="D8" s="23"/>
      <c r="E8" s="23"/>
      <c r="F8" s="23"/>
      <c r="G8" s="23"/>
      <c r="H8" s="23"/>
      <c r="I8" s="23" t="s">
        <v>585</v>
      </c>
      <c r="J8" s="23"/>
      <c r="K8" s="23"/>
      <c r="L8" s="23"/>
      <c r="M8" s="23"/>
      <c r="N8" s="23"/>
      <c r="O8" s="23"/>
      <c r="P8" s="23"/>
      <c r="Q8" s="23"/>
      <c r="R8" s="23"/>
      <c r="S8" s="23"/>
      <c r="T8" s="23"/>
      <c r="U8" s="23"/>
      <c r="V8" s="23"/>
      <c r="W8" s="23"/>
      <c r="X8" s="23"/>
      <c r="Y8" s="23"/>
      <c r="Z8" s="23"/>
    </row>
    <row r="9" spans="1:26" ht="13.5" customHeight="1" x14ac:dyDescent="0.25">
      <c r="A9" s="23" t="s">
        <v>586</v>
      </c>
      <c r="B9" s="23"/>
      <c r="C9" s="23"/>
      <c r="D9" s="23"/>
      <c r="E9" s="23"/>
      <c r="F9" s="23"/>
      <c r="G9" s="23"/>
      <c r="H9" s="23"/>
      <c r="I9" s="23" t="s">
        <v>587</v>
      </c>
      <c r="J9" s="23"/>
      <c r="K9" s="23"/>
      <c r="L9" s="23"/>
      <c r="M9" s="23"/>
      <c r="N9" s="23"/>
      <c r="O9" s="23"/>
      <c r="P9" s="23"/>
      <c r="Q9" s="23"/>
      <c r="R9" s="23"/>
      <c r="S9" s="23"/>
      <c r="T9" s="23"/>
      <c r="U9" s="23"/>
      <c r="V9" s="23"/>
      <c r="W9" s="23"/>
      <c r="X9" s="23"/>
      <c r="Y9" s="23"/>
      <c r="Z9" s="23"/>
    </row>
    <row r="10" spans="1:26" ht="13.5" customHeight="1" x14ac:dyDescent="0.25">
      <c r="A10" s="23"/>
      <c r="B10" s="32" t="s">
        <v>137</v>
      </c>
      <c r="C10" s="25"/>
      <c r="D10" s="32" t="s">
        <v>138</v>
      </c>
      <c r="E10" s="276"/>
      <c r="F10" s="23"/>
      <c r="G10" s="23"/>
      <c r="H10" s="23"/>
      <c r="I10" s="23" t="s">
        <v>588</v>
      </c>
      <c r="J10" s="23"/>
      <c r="K10" s="23"/>
      <c r="L10" s="23"/>
      <c r="M10" s="23"/>
      <c r="N10" s="23"/>
      <c r="O10" s="23"/>
      <c r="P10" s="23"/>
      <c r="Q10" s="23"/>
      <c r="R10" s="23"/>
      <c r="S10" s="23"/>
      <c r="T10" s="23"/>
      <c r="U10" s="23"/>
      <c r="V10" s="23"/>
      <c r="W10" s="23"/>
      <c r="X10" s="23"/>
      <c r="Y10" s="23"/>
      <c r="Z10" s="23"/>
    </row>
    <row r="11" spans="1:26" ht="13.5" customHeight="1" x14ac:dyDescent="0.25">
      <c r="A11" s="23"/>
      <c r="B11" s="23"/>
      <c r="C11" s="23"/>
      <c r="D11" s="23"/>
      <c r="E11" s="23"/>
      <c r="F11" s="23"/>
      <c r="G11" s="23"/>
      <c r="H11" s="23"/>
      <c r="I11" s="23" t="s">
        <v>589</v>
      </c>
      <c r="J11" s="32"/>
      <c r="K11" s="23"/>
      <c r="L11" s="32"/>
      <c r="M11" s="23"/>
      <c r="N11" s="23"/>
      <c r="O11" s="23"/>
      <c r="P11" s="23"/>
      <c r="Q11" s="23"/>
      <c r="R11" s="23"/>
      <c r="S11" s="23"/>
      <c r="T11" s="23"/>
      <c r="U11" s="23"/>
      <c r="V11" s="23"/>
      <c r="W11" s="23"/>
      <c r="X11" s="23"/>
      <c r="Y11" s="23"/>
      <c r="Z11" s="23"/>
    </row>
    <row r="12" spans="1:26" ht="13.5" customHeight="1" x14ac:dyDescent="0.25">
      <c r="A12" s="23"/>
      <c r="B12" s="23"/>
      <c r="C12" s="23"/>
      <c r="D12" s="23"/>
      <c r="E12" s="23"/>
      <c r="F12" s="23"/>
      <c r="G12" s="23"/>
      <c r="H12" s="23"/>
      <c r="I12" s="23"/>
      <c r="J12" s="32" t="s">
        <v>137</v>
      </c>
      <c r="K12" s="25"/>
      <c r="L12" s="32" t="s">
        <v>138</v>
      </c>
      <c r="M12" s="276"/>
      <c r="N12" s="23"/>
      <c r="O12" s="23"/>
      <c r="P12" s="23"/>
      <c r="Q12" s="23"/>
      <c r="R12" s="23"/>
      <c r="S12" s="23"/>
      <c r="T12" s="23"/>
      <c r="U12" s="23"/>
      <c r="V12" s="23"/>
      <c r="W12" s="23"/>
      <c r="X12" s="23"/>
      <c r="Y12" s="23"/>
      <c r="Z12" s="23"/>
    </row>
    <row r="13" spans="1:26" ht="13.5" customHeight="1" x14ac:dyDescent="0.25">
      <c r="A13" s="23" t="s">
        <v>590</v>
      </c>
      <c r="B13" s="23"/>
      <c r="C13" s="23"/>
      <c r="D13" s="23"/>
      <c r="E13" s="23"/>
      <c r="F13" s="23"/>
      <c r="G13" s="23"/>
      <c r="H13" s="23"/>
      <c r="I13" s="23"/>
      <c r="J13" s="23"/>
      <c r="K13" s="23"/>
      <c r="L13" s="23"/>
      <c r="M13" s="23"/>
      <c r="N13" s="23"/>
      <c r="O13" s="23"/>
      <c r="P13" s="23"/>
      <c r="Q13" s="23"/>
      <c r="R13" s="23"/>
      <c r="S13" s="23"/>
      <c r="T13" s="23"/>
      <c r="U13" s="23"/>
      <c r="V13" s="23"/>
      <c r="W13" s="23"/>
      <c r="X13" s="23"/>
      <c r="Y13" s="23"/>
      <c r="Z13" s="23"/>
    </row>
    <row r="14" spans="1:26" ht="13.5" customHeight="1" x14ac:dyDescent="0.25">
      <c r="A14" s="323" t="s">
        <v>585</v>
      </c>
      <c r="B14" s="302"/>
      <c r="C14" s="302"/>
      <c r="D14" s="302"/>
      <c r="E14" s="23"/>
      <c r="F14" s="23"/>
      <c r="G14" s="23"/>
      <c r="H14" s="23"/>
      <c r="I14" s="23" t="s">
        <v>591</v>
      </c>
      <c r="J14" s="23"/>
      <c r="K14" s="23"/>
      <c r="L14" s="23"/>
      <c r="M14" s="23"/>
      <c r="N14" s="23"/>
      <c r="O14" s="23"/>
      <c r="P14" s="23"/>
      <c r="Q14" s="23"/>
      <c r="R14" s="23"/>
      <c r="S14" s="23"/>
      <c r="T14" s="23"/>
      <c r="U14" s="23"/>
      <c r="V14" s="23"/>
      <c r="W14" s="23"/>
      <c r="X14" s="23"/>
      <c r="Y14" s="23"/>
      <c r="Z14" s="23"/>
    </row>
    <row r="15" spans="1:26" ht="13.5" customHeight="1" x14ac:dyDescent="0.25">
      <c r="A15" s="23" t="s">
        <v>592</v>
      </c>
      <c r="B15" s="23"/>
      <c r="C15" s="23"/>
      <c r="D15" s="23"/>
      <c r="E15" s="23"/>
      <c r="F15" s="23"/>
      <c r="G15" s="23"/>
      <c r="H15" s="23"/>
      <c r="I15" s="23" t="s">
        <v>593</v>
      </c>
      <c r="J15" s="23"/>
      <c r="K15" s="23"/>
      <c r="L15" s="23"/>
      <c r="M15" s="23"/>
      <c r="N15" s="23"/>
      <c r="O15" s="23"/>
      <c r="P15" s="23"/>
      <c r="Q15" s="23"/>
      <c r="R15" s="23"/>
      <c r="S15" s="23"/>
      <c r="T15" s="23"/>
      <c r="U15" s="23"/>
      <c r="V15" s="23"/>
      <c r="W15" s="23"/>
      <c r="X15" s="23"/>
      <c r="Y15" s="23"/>
      <c r="Z15" s="23"/>
    </row>
    <row r="16" spans="1:26" ht="13.5" customHeight="1" x14ac:dyDescent="0.25">
      <c r="A16" s="23" t="s">
        <v>594</v>
      </c>
      <c r="B16" s="23"/>
      <c r="C16" s="23"/>
      <c r="D16" s="23"/>
      <c r="E16" s="23"/>
      <c r="F16" s="23"/>
      <c r="G16" s="23"/>
      <c r="H16" s="23"/>
      <c r="I16" s="23"/>
      <c r="J16" s="32" t="s">
        <v>137</v>
      </c>
      <c r="K16" s="276"/>
      <c r="L16" s="32" t="s">
        <v>138</v>
      </c>
      <c r="M16" s="25"/>
      <c r="N16" s="23"/>
      <c r="O16" s="23"/>
      <c r="P16" s="23"/>
      <c r="Q16" s="23"/>
      <c r="R16" s="23"/>
      <c r="S16" s="23"/>
      <c r="T16" s="23"/>
      <c r="U16" s="23"/>
      <c r="V16" s="23"/>
      <c r="W16" s="23"/>
      <c r="X16" s="23"/>
      <c r="Y16" s="23"/>
      <c r="Z16" s="23"/>
    </row>
    <row r="17" spans="1:26" ht="13.5" customHeight="1" x14ac:dyDescent="0.25">
      <c r="A17" s="23"/>
      <c r="B17" s="32" t="s">
        <v>137</v>
      </c>
      <c r="C17" s="25"/>
      <c r="D17" s="32" t="s">
        <v>138</v>
      </c>
      <c r="E17" s="276"/>
      <c r="F17" s="23"/>
      <c r="G17" s="23"/>
      <c r="H17" s="23"/>
      <c r="I17" s="23"/>
      <c r="J17" s="23"/>
      <c r="K17" s="23"/>
      <c r="L17" s="23"/>
      <c r="M17" s="23"/>
      <c r="N17" s="23"/>
      <c r="O17" s="23"/>
      <c r="P17" s="23"/>
      <c r="Q17" s="23"/>
      <c r="R17" s="23"/>
      <c r="S17" s="23"/>
      <c r="T17" s="23"/>
      <c r="U17" s="23"/>
      <c r="V17" s="23"/>
      <c r="W17" s="23"/>
      <c r="X17" s="23"/>
      <c r="Y17" s="23"/>
      <c r="Z17" s="23"/>
    </row>
    <row r="18" spans="1:26" ht="13.5" customHeight="1" x14ac:dyDescent="0.25">
      <c r="A18" s="23"/>
      <c r="B18" s="23"/>
      <c r="C18" s="23"/>
      <c r="D18" s="23"/>
      <c r="E18" s="23"/>
      <c r="F18" s="23"/>
      <c r="G18" s="23"/>
      <c r="H18" s="23"/>
      <c r="I18" s="23" t="s">
        <v>595</v>
      </c>
      <c r="J18" s="23"/>
      <c r="K18" s="23"/>
      <c r="L18" s="23"/>
      <c r="M18" s="23"/>
      <c r="N18" s="23"/>
      <c r="O18" s="23"/>
      <c r="P18" s="23"/>
      <c r="Q18" s="23"/>
      <c r="R18" s="23"/>
      <c r="S18" s="23"/>
      <c r="T18" s="23"/>
      <c r="U18" s="23"/>
      <c r="V18" s="23"/>
      <c r="W18" s="23"/>
      <c r="X18" s="23"/>
      <c r="Y18" s="23"/>
      <c r="Z18" s="23"/>
    </row>
    <row r="19" spans="1:26" ht="13.5" customHeight="1" x14ac:dyDescent="0.25">
      <c r="A19" s="23" t="s">
        <v>596</v>
      </c>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spans="1:26" ht="13.5" customHeight="1" x14ac:dyDescent="0.25">
      <c r="A20" s="23" t="s">
        <v>597</v>
      </c>
      <c r="B20" s="23"/>
      <c r="C20" s="23"/>
      <c r="D20" s="23"/>
      <c r="E20" s="23"/>
      <c r="F20" s="23"/>
      <c r="G20" s="23"/>
      <c r="H20" s="23"/>
      <c r="I20" s="414" t="s">
        <v>598</v>
      </c>
      <c r="J20" s="347"/>
      <c r="K20" s="51"/>
      <c r="L20" s="276" t="s">
        <v>599</v>
      </c>
      <c r="M20" s="414" t="s">
        <v>600</v>
      </c>
      <c r="N20" s="348"/>
      <c r="O20" s="23"/>
      <c r="P20" s="23"/>
      <c r="Q20" s="23"/>
      <c r="R20" s="23"/>
      <c r="S20" s="23"/>
      <c r="T20" s="23"/>
      <c r="U20" s="23"/>
      <c r="V20" s="23"/>
      <c r="W20" s="23"/>
      <c r="X20" s="23"/>
      <c r="Y20" s="23"/>
      <c r="Z20" s="23"/>
    </row>
    <row r="21" spans="1:26" ht="13.5" customHeight="1" x14ac:dyDescent="0.25">
      <c r="A21" s="23"/>
      <c r="B21" s="32" t="s">
        <v>137</v>
      </c>
      <c r="C21" s="276"/>
      <c r="D21" s="32" t="s">
        <v>138</v>
      </c>
      <c r="E21" s="25"/>
      <c r="F21" s="23"/>
      <c r="G21" s="23"/>
      <c r="H21" s="23"/>
      <c r="I21" s="359" t="s">
        <v>601</v>
      </c>
      <c r="J21" s="332"/>
      <c r="K21" s="33"/>
      <c r="L21" s="276" t="s">
        <v>602</v>
      </c>
      <c r="M21" s="359" t="s">
        <v>603</v>
      </c>
      <c r="N21" s="353"/>
      <c r="O21" s="23"/>
      <c r="P21" s="23"/>
      <c r="Q21" s="23"/>
      <c r="R21" s="23"/>
      <c r="S21" s="23"/>
      <c r="T21" s="23"/>
      <c r="U21" s="23"/>
      <c r="V21" s="23"/>
      <c r="W21" s="23"/>
      <c r="X21" s="23"/>
      <c r="Y21" s="23"/>
      <c r="Z21" s="23"/>
    </row>
    <row r="22" spans="1:26" ht="13.5" customHeight="1" x14ac:dyDescent="0.25">
      <c r="A22" s="23"/>
      <c r="B22" s="23"/>
      <c r="C22" s="23"/>
      <c r="D22" s="23"/>
      <c r="E22" s="23"/>
      <c r="F22" s="23"/>
      <c r="G22" s="23"/>
      <c r="H22" s="23"/>
      <c r="I22" s="415"/>
      <c r="J22" s="334"/>
      <c r="K22" s="357"/>
      <c r="L22" s="277"/>
      <c r="M22" s="413"/>
      <c r="N22" s="357"/>
      <c r="O22" s="23"/>
      <c r="P22" s="23"/>
      <c r="Q22" s="23"/>
      <c r="R22" s="23"/>
      <c r="S22" s="23"/>
      <c r="T22" s="23"/>
      <c r="U22" s="23"/>
      <c r="V22" s="23"/>
      <c r="W22" s="23"/>
      <c r="X22" s="23"/>
      <c r="Y22" s="23"/>
      <c r="Z22" s="23"/>
    </row>
    <row r="23" spans="1:26" ht="13.5" customHeight="1" x14ac:dyDescent="0.25">
      <c r="A23" s="23" t="s">
        <v>604</v>
      </c>
      <c r="B23" s="23"/>
      <c r="C23" s="23"/>
      <c r="D23" s="23"/>
      <c r="E23" s="23"/>
      <c r="F23" s="23"/>
      <c r="G23" s="23"/>
      <c r="H23" s="23"/>
      <c r="I23" s="365"/>
      <c r="J23" s="334"/>
      <c r="K23" s="357"/>
      <c r="L23" s="25"/>
      <c r="M23" s="365"/>
      <c r="N23" s="357"/>
      <c r="O23" s="23"/>
      <c r="P23" s="23"/>
      <c r="Q23" s="23"/>
      <c r="R23" s="23"/>
      <c r="S23" s="23"/>
      <c r="T23" s="23"/>
      <c r="U23" s="23"/>
      <c r="V23" s="23"/>
      <c r="W23" s="23"/>
      <c r="X23" s="23"/>
      <c r="Y23" s="23"/>
      <c r="Z23" s="23"/>
    </row>
    <row r="24" spans="1:26" ht="13.5" customHeight="1" x14ac:dyDescent="0.25">
      <c r="A24" s="23"/>
      <c r="B24" s="23"/>
      <c r="C24" s="23"/>
      <c r="D24" s="23"/>
      <c r="E24" s="23"/>
      <c r="F24" s="23"/>
      <c r="G24" s="23"/>
      <c r="H24" s="23"/>
      <c r="I24" s="365"/>
      <c r="J24" s="334"/>
      <c r="K24" s="357"/>
      <c r="L24" s="25"/>
      <c r="M24" s="365"/>
      <c r="N24" s="357"/>
      <c r="O24" s="23"/>
      <c r="P24" s="23"/>
      <c r="Q24" s="23"/>
      <c r="R24" s="23"/>
      <c r="S24" s="23"/>
      <c r="T24" s="23"/>
      <c r="U24" s="23"/>
      <c r="V24" s="23"/>
      <c r="W24" s="23"/>
      <c r="X24" s="23"/>
      <c r="Y24" s="23"/>
      <c r="Z24" s="23"/>
    </row>
    <row r="25" spans="1:26" ht="13.5" customHeight="1" x14ac:dyDescent="0.25">
      <c r="A25" s="414" t="s">
        <v>598</v>
      </c>
      <c r="B25" s="347"/>
      <c r="C25" s="51"/>
      <c r="D25" s="278" t="s">
        <v>599</v>
      </c>
      <c r="E25" s="418" t="s">
        <v>600</v>
      </c>
      <c r="F25" s="348"/>
      <c r="G25" s="23"/>
      <c r="H25" s="23"/>
      <c r="I25" s="23"/>
      <c r="J25" s="23"/>
      <c r="K25" s="23"/>
      <c r="L25" s="23"/>
      <c r="M25" s="23"/>
      <c r="N25" s="23"/>
      <c r="O25" s="23"/>
      <c r="P25" s="23"/>
      <c r="Q25" s="23"/>
      <c r="R25" s="23"/>
      <c r="S25" s="23"/>
      <c r="T25" s="23"/>
      <c r="U25" s="23"/>
      <c r="V25" s="23"/>
      <c r="W25" s="23"/>
      <c r="X25" s="23"/>
      <c r="Y25" s="23"/>
      <c r="Z25" s="23"/>
    </row>
    <row r="26" spans="1:26" ht="13.5" customHeight="1" x14ac:dyDescent="0.25">
      <c r="A26" s="359" t="s">
        <v>605</v>
      </c>
      <c r="B26" s="332"/>
      <c r="C26" s="33"/>
      <c r="D26" s="279" t="s">
        <v>602</v>
      </c>
      <c r="E26" s="340" t="s">
        <v>603</v>
      </c>
      <c r="F26" s="353"/>
      <c r="G26" s="23"/>
      <c r="H26" s="23"/>
      <c r="I26" s="23"/>
      <c r="J26" s="23"/>
      <c r="K26" s="23"/>
      <c r="L26" s="23"/>
      <c r="M26" s="23"/>
      <c r="N26" s="23"/>
      <c r="O26" s="23"/>
      <c r="P26" s="23"/>
      <c r="Q26" s="23"/>
      <c r="R26" s="23"/>
      <c r="S26" s="23"/>
      <c r="T26" s="23"/>
      <c r="U26" s="23"/>
      <c r="V26" s="23"/>
      <c r="W26" s="23"/>
      <c r="X26" s="23"/>
      <c r="Y26" s="23"/>
      <c r="Z26" s="23"/>
    </row>
    <row r="27" spans="1:26" ht="13.5" customHeight="1" x14ac:dyDescent="0.25">
      <c r="A27" s="365"/>
      <c r="B27" s="334"/>
      <c r="C27" s="357"/>
      <c r="D27" s="280"/>
      <c r="E27" s="413"/>
      <c r="F27" s="357"/>
      <c r="G27" s="23"/>
      <c r="H27" s="23"/>
      <c r="I27" s="23"/>
      <c r="J27" s="23"/>
      <c r="K27" s="23"/>
      <c r="L27" s="23"/>
      <c r="M27" s="23"/>
      <c r="N27" s="23"/>
      <c r="O27" s="23"/>
      <c r="P27" s="23"/>
      <c r="Q27" s="23"/>
      <c r="R27" s="23"/>
      <c r="S27" s="23"/>
      <c r="T27" s="23"/>
      <c r="U27" s="23"/>
      <c r="V27" s="23"/>
      <c r="W27" s="23"/>
      <c r="X27" s="23"/>
      <c r="Y27" s="23"/>
      <c r="Z27" s="23"/>
    </row>
    <row r="28" spans="1:26" ht="13.5" customHeight="1" x14ac:dyDescent="0.25">
      <c r="A28" s="365"/>
      <c r="B28" s="334"/>
      <c r="C28" s="357"/>
      <c r="D28" s="281"/>
      <c r="E28" s="419"/>
      <c r="F28" s="357"/>
      <c r="G28" s="23"/>
      <c r="H28" s="23"/>
      <c r="I28" s="23"/>
      <c r="J28" s="23"/>
      <c r="K28" s="23"/>
      <c r="L28" s="23"/>
      <c r="M28" s="23"/>
      <c r="N28" s="23"/>
      <c r="O28" s="23"/>
      <c r="P28" s="23"/>
      <c r="Q28" s="23"/>
      <c r="R28" s="23"/>
      <c r="S28" s="23"/>
      <c r="T28" s="23"/>
      <c r="U28" s="23"/>
      <c r="V28" s="23"/>
      <c r="W28" s="23"/>
      <c r="X28" s="23"/>
      <c r="Y28" s="23"/>
      <c r="Z28" s="23"/>
    </row>
    <row r="29" spans="1:26" ht="13.5" customHeight="1" x14ac:dyDescent="0.25">
      <c r="A29" s="359"/>
      <c r="B29" s="332"/>
      <c r="C29" s="332"/>
      <c r="D29" s="281"/>
      <c r="E29" s="416"/>
      <c r="F29" s="324"/>
      <c r="G29" s="23"/>
      <c r="H29" s="23"/>
      <c r="I29" s="23"/>
      <c r="J29" s="23"/>
      <c r="K29" s="23"/>
      <c r="L29" s="23"/>
      <c r="M29" s="23"/>
      <c r="N29" s="23"/>
      <c r="O29" s="23"/>
      <c r="P29" s="23"/>
      <c r="Q29" s="23"/>
      <c r="R29" s="23"/>
      <c r="S29" s="23"/>
      <c r="T29" s="23"/>
      <c r="U29" s="23"/>
      <c r="V29" s="23"/>
      <c r="W29" s="23"/>
      <c r="X29" s="23"/>
      <c r="Y29" s="23"/>
      <c r="Z29" s="23"/>
    </row>
    <row r="30" spans="1:26" ht="13.5" customHeight="1" x14ac:dyDescent="0.25">
      <c r="A30" s="23"/>
      <c r="B30" s="23"/>
      <c r="C30" s="23"/>
      <c r="D30" s="23"/>
      <c r="E30" s="417"/>
      <c r="F30" s="308"/>
      <c r="G30" s="23"/>
      <c r="H30" s="23"/>
      <c r="I30" s="23"/>
      <c r="J30" s="23"/>
      <c r="K30" s="23"/>
      <c r="L30" s="23"/>
      <c r="M30" s="23"/>
      <c r="N30" s="23"/>
      <c r="O30" s="23"/>
      <c r="P30" s="23"/>
      <c r="Q30" s="23"/>
      <c r="R30" s="23"/>
      <c r="S30" s="23"/>
      <c r="T30" s="23"/>
      <c r="U30" s="23"/>
      <c r="V30" s="23"/>
      <c r="W30" s="23"/>
      <c r="X30" s="23"/>
      <c r="Y30" s="23"/>
      <c r="Z30" s="23"/>
    </row>
    <row r="31" spans="1:26" ht="13.5" customHeight="1"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3.5"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3.5" customHeight="1"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3.5" customHeight="1"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3.5" customHeight="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3.5" customHeight="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3.5" customHeight="1"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3.5" customHeight="1"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3.5" customHeight="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3.5" customHeight="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3.5" customHeight="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3.5" customHeight="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3.5" customHeight="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3.5" customHeight="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3.5" customHeight="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3.5" customHeight="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3.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3.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3.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3.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3.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3.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3.5"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3.5"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3.5"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3.5"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3.5"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3.5"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3.5"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3.5"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3.5"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3.5"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3.5"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3.5"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3.5"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3.5"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3.5"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3.5"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3.5"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3.5" customHeight="1"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3.5" customHeight="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3.5" customHeight="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3.5" customHeight="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3.5" customHeigh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3.5"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3.5"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3.5"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3.5"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3.5"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3.5"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3.5"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3.5"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3.5"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3.5"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3.5"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3.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3.5"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3.5"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3.5"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3.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3.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3.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3.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3.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3.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3.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3.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3.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3.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3.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3.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3.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3.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3.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3.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3.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3.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3.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3.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3.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3.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3.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3.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3.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3.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3.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3.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3.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3.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3.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3.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3.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3.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3.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3.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3.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3.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3.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3.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3.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3.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3.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3.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3.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3.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3.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3.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3.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3.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3.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3.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3.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3.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3.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3.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3.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3.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3.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3.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3.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3.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3.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3.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3.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3.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3.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3.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3.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3.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3.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3.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3.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3.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3.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3.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3.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3.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3.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3.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3.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3.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3.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3.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3.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3.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3.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3.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3.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3.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3.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3.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3.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3.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3.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3.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3.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3.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3.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3.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3.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3.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3.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3.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3.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3.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3.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3.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3.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3.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3.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3.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3.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3.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3.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3.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3.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3.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3.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3.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3.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3.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3.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3.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3.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3.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3.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3.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3.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3.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3.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3.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3.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3.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3.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3.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3.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3.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3.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3.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3.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3.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3.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3.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3.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3.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3.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3.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3.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3.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3.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3.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3.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3.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3.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3.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3.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3.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3.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3.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3.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3.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3.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3.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3.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3.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3.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3.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3.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3.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3.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24">
    <mergeCell ref="A29:C29"/>
    <mergeCell ref="E29:F29"/>
    <mergeCell ref="E30:F30"/>
    <mergeCell ref="I23:K23"/>
    <mergeCell ref="M23:N23"/>
    <mergeCell ref="I24:K24"/>
    <mergeCell ref="M24:N24"/>
    <mergeCell ref="A25:B25"/>
    <mergeCell ref="E25:F25"/>
    <mergeCell ref="E26:F26"/>
    <mergeCell ref="A26:B26"/>
    <mergeCell ref="A27:C27"/>
    <mergeCell ref="E27:F27"/>
    <mergeCell ref="A28:C28"/>
    <mergeCell ref="E28:F28"/>
    <mergeCell ref="M21:N21"/>
    <mergeCell ref="M22:N22"/>
    <mergeCell ref="A1:N1"/>
    <mergeCell ref="A2:N2"/>
    <mergeCell ref="A14:D14"/>
    <mergeCell ref="I20:J20"/>
    <mergeCell ref="M20:N20"/>
    <mergeCell ref="I21:J21"/>
    <mergeCell ref="I22:K22"/>
  </mergeCells>
  <pageMargins left="0.75" right="0.75" top="1" bottom="1" header="0" footer="0"/>
  <pageSetup scale="8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view="pageBreakPreview" topLeftCell="A88" zoomScale="60" zoomScaleNormal="100" workbookViewId="0">
      <selection sqref="A1:I1"/>
    </sheetView>
  </sheetViews>
  <sheetFormatPr defaultColWidth="14.42578125" defaultRowHeight="15" customHeight="1" x14ac:dyDescent="0.25"/>
  <cols>
    <col min="1" max="1" width="9.140625" customWidth="1"/>
    <col min="2" max="2" width="10.7109375" customWidth="1"/>
    <col min="3" max="3" width="9.140625" customWidth="1"/>
    <col min="4" max="4" width="12" customWidth="1"/>
    <col min="5" max="7" width="9.140625" customWidth="1"/>
    <col min="8" max="9" width="13.7109375" customWidth="1"/>
    <col min="10" max="26" width="9.140625" customWidth="1"/>
  </cols>
  <sheetData>
    <row r="1" spans="1:26" ht="13.5" customHeight="1" x14ac:dyDescent="0.25">
      <c r="A1" s="299" t="s">
        <v>606</v>
      </c>
      <c r="B1" s="300"/>
      <c r="C1" s="300"/>
      <c r="D1" s="300"/>
      <c r="E1" s="300"/>
      <c r="F1" s="300"/>
      <c r="G1" s="300"/>
      <c r="H1" s="300"/>
      <c r="I1" s="300"/>
      <c r="J1" s="23"/>
      <c r="K1" s="23"/>
      <c r="L1" s="23"/>
      <c r="M1" s="23"/>
      <c r="N1" s="23"/>
      <c r="O1" s="23"/>
      <c r="P1" s="23"/>
      <c r="Q1" s="23"/>
      <c r="R1" s="23"/>
      <c r="S1" s="23"/>
      <c r="T1" s="23"/>
      <c r="U1" s="23"/>
      <c r="V1" s="23"/>
      <c r="W1" s="23"/>
      <c r="X1" s="23"/>
      <c r="Y1" s="23"/>
      <c r="Z1" s="23"/>
    </row>
    <row r="2" spans="1:26" ht="32.25" customHeight="1" x14ac:dyDescent="0.25">
      <c r="A2" s="330" t="s">
        <v>607</v>
      </c>
      <c r="B2" s="304"/>
      <c r="C2" s="304"/>
      <c r="D2" s="304"/>
      <c r="E2" s="304"/>
      <c r="F2" s="304"/>
      <c r="G2" s="304"/>
      <c r="H2" s="304"/>
      <c r="I2" s="304"/>
      <c r="J2" s="23"/>
      <c r="K2" s="23"/>
      <c r="L2" s="23"/>
      <c r="M2" s="23"/>
      <c r="N2" s="23"/>
      <c r="O2" s="23"/>
      <c r="P2" s="23"/>
      <c r="Q2" s="23"/>
      <c r="R2" s="23"/>
      <c r="S2" s="23"/>
      <c r="T2" s="23"/>
      <c r="U2" s="23"/>
      <c r="V2" s="23"/>
      <c r="W2" s="23"/>
      <c r="X2" s="23"/>
      <c r="Y2" s="23"/>
      <c r="Z2" s="23"/>
    </row>
    <row r="3" spans="1:26" ht="13.5" customHeight="1" x14ac:dyDescent="0.25">
      <c r="A3" s="282"/>
      <c r="B3" s="23"/>
      <c r="C3" s="23"/>
      <c r="D3" s="23"/>
      <c r="E3" s="23"/>
      <c r="F3" s="23"/>
      <c r="G3" s="23"/>
      <c r="H3" s="23"/>
      <c r="I3" s="23"/>
      <c r="J3" s="23"/>
      <c r="K3" s="23"/>
      <c r="L3" s="23"/>
      <c r="M3" s="23"/>
      <c r="N3" s="23"/>
      <c r="O3" s="23"/>
      <c r="P3" s="23"/>
      <c r="Q3" s="23"/>
      <c r="R3" s="23"/>
      <c r="S3" s="23"/>
      <c r="T3" s="23"/>
      <c r="U3" s="23"/>
      <c r="V3" s="23"/>
      <c r="W3" s="23"/>
      <c r="X3" s="23"/>
      <c r="Y3" s="23"/>
      <c r="Z3" s="23"/>
    </row>
    <row r="4" spans="1:26" ht="43.5" customHeight="1" x14ac:dyDescent="0.25">
      <c r="A4" s="390" t="s">
        <v>608</v>
      </c>
      <c r="B4" s="302"/>
      <c r="C4" s="302"/>
      <c r="D4" s="302"/>
      <c r="E4" s="302"/>
      <c r="F4" s="302"/>
      <c r="G4" s="302"/>
      <c r="H4" s="302"/>
      <c r="I4" s="302"/>
      <c r="J4" s="23"/>
      <c r="K4" s="23"/>
      <c r="L4" s="23"/>
      <c r="M4" s="23"/>
      <c r="N4" s="23"/>
      <c r="O4" s="23"/>
      <c r="P4" s="23"/>
      <c r="Q4" s="23"/>
      <c r="R4" s="23"/>
      <c r="S4" s="23"/>
      <c r="T4" s="23"/>
      <c r="U4" s="23"/>
      <c r="V4" s="23"/>
      <c r="W4" s="23"/>
      <c r="X4" s="23"/>
      <c r="Y4" s="23"/>
      <c r="Z4" s="23"/>
    </row>
    <row r="5" spans="1:26" ht="13.5" customHeight="1" x14ac:dyDescent="0.25">
      <c r="A5" s="283"/>
      <c r="B5" s="23"/>
      <c r="C5" s="23"/>
      <c r="D5" s="23"/>
      <c r="E5" s="23"/>
      <c r="F5" s="23"/>
      <c r="G5" s="23"/>
      <c r="H5" s="23"/>
      <c r="I5" s="23"/>
      <c r="J5" s="23"/>
      <c r="K5" s="23"/>
      <c r="L5" s="23"/>
      <c r="M5" s="23"/>
      <c r="N5" s="23"/>
      <c r="O5" s="23"/>
      <c r="P5" s="23"/>
      <c r="Q5" s="23"/>
      <c r="R5" s="23"/>
      <c r="S5" s="23"/>
      <c r="T5" s="23"/>
      <c r="U5" s="23"/>
      <c r="V5" s="23"/>
      <c r="W5" s="23"/>
      <c r="X5" s="23"/>
      <c r="Y5" s="23"/>
      <c r="Z5" s="23"/>
    </row>
    <row r="6" spans="1:26" ht="13.5" customHeight="1" x14ac:dyDescent="0.25">
      <c r="A6" s="431" t="s">
        <v>609</v>
      </c>
      <c r="B6" s="302"/>
      <c r="C6" s="302"/>
      <c r="D6" s="302"/>
      <c r="E6" s="302"/>
      <c r="F6" s="337"/>
      <c r="G6" s="332"/>
      <c r="H6" s="332"/>
      <c r="I6" s="332"/>
      <c r="J6" s="23"/>
      <c r="K6" s="23"/>
      <c r="L6" s="23"/>
      <c r="M6" s="23"/>
      <c r="N6" s="23"/>
      <c r="O6" s="23"/>
      <c r="P6" s="23"/>
      <c r="Q6" s="23"/>
      <c r="R6" s="23"/>
      <c r="S6" s="23"/>
      <c r="T6" s="23"/>
      <c r="U6" s="23"/>
      <c r="V6" s="23"/>
      <c r="W6" s="23"/>
      <c r="X6" s="23"/>
      <c r="Y6" s="23"/>
      <c r="Z6" s="23"/>
    </row>
    <row r="7" spans="1:26" ht="13.5" customHeight="1" x14ac:dyDescent="0.25">
      <c r="A7" s="284" t="s">
        <v>610</v>
      </c>
      <c r="B7" s="284"/>
      <c r="C7" s="284"/>
      <c r="D7" s="284"/>
      <c r="E7" s="284"/>
      <c r="F7" s="337"/>
      <c r="G7" s="332"/>
      <c r="H7" s="332"/>
      <c r="I7" s="332"/>
      <c r="J7" s="23"/>
      <c r="K7" s="23"/>
      <c r="L7" s="23"/>
      <c r="M7" s="23"/>
      <c r="N7" s="23"/>
      <c r="O7" s="23"/>
      <c r="P7" s="23"/>
      <c r="Q7" s="23"/>
      <c r="R7" s="23"/>
      <c r="S7" s="23"/>
      <c r="T7" s="23"/>
      <c r="U7" s="23"/>
      <c r="V7" s="23"/>
      <c r="W7" s="23"/>
      <c r="X7" s="23"/>
      <c r="Y7" s="23"/>
      <c r="Z7" s="23"/>
    </row>
    <row r="8" spans="1:26" ht="13.5" customHeight="1" x14ac:dyDescent="0.25">
      <c r="A8" s="284" t="s">
        <v>611</v>
      </c>
      <c r="B8" s="284"/>
      <c r="C8" s="284"/>
      <c r="D8" s="284"/>
      <c r="E8" s="284"/>
      <c r="F8" s="337"/>
      <c r="G8" s="332"/>
      <c r="H8" s="332"/>
      <c r="I8" s="332"/>
      <c r="J8" s="23"/>
      <c r="K8" s="23"/>
      <c r="L8" s="23"/>
      <c r="M8" s="23"/>
      <c r="N8" s="23"/>
      <c r="O8" s="23"/>
      <c r="P8" s="23"/>
      <c r="Q8" s="23"/>
      <c r="R8" s="23"/>
      <c r="S8" s="23"/>
      <c r="T8" s="23"/>
      <c r="U8" s="23"/>
      <c r="V8" s="23"/>
      <c r="W8" s="23"/>
      <c r="X8" s="23"/>
      <c r="Y8" s="23"/>
      <c r="Z8" s="23"/>
    </row>
    <row r="9" spans="1:26" ht="13.5" customHeight="1" x14ac:dyDescent="0.25">
      <c r="A9" s="283"/>
      <c r="B9" s="23"/>
      <c r="C9" s="23"/>
      <c r="D9" s="23"/>
      <c r="E9" s="23"/>
      <c r="F9" s="23"/>
      <c r="G9" s="23"/>
      <c r="H9" s="23"/>
      <c r="I9" s="23"/>
      <c r="J9" s="23"/>
      <c r="K9" s="23"/>
      <c r="L9" s="23"/>
      <c r="M9" s="23"/>
      <c r="N9" s="23"/>
      <c r="O9" s="23"/>
      <c r="P9" s="23"/>
      <c r="Q9" s="23"/>
      <c r="R9" s="23"/>
      <c r="S9" s="23"/>
      <c r="T9" s="23"/>
      <c r="U9" s="23"/>
      <c r="V9" s="23"/>
      <c r="W9" s="23"/>
      <c r="X9" s="23"/>
      <c r="Y9" s="23"/>
      <c r="Z9" s="23"/>
    </row>
    <row r="10" spans="1:26" ht="195" customHeight="1" x14ac:dyDescent="0.25">
      <c r="A10" s="423" t="s">
        <v>612</v>
      </c>
      <c r="B10" s="302"/>
      <c r="C10" s="302"/>
      <c r="D10" s="302"/>
      <c r="E10" s="302"/>
      <c r="F10" s="302"/>
      <c r="G10" s="302"/>
      <c r="H10" s="302"/>
      <c r="I10" s="302"/>
      <c r="J10" s="23"/>
      <c r="K10" s="23"/>
      <c r="L10" s="23"/>
      <c r="M10" s="23"/>
      <c r="N10" s="23"/>
      <c r="O10" s="23"/>
      <c r="P10" s="23"/>
      <c r="Q10" s="23"/>
      <c r="R10" s="23"/>
      <c r="S10" s="23"/>
      <c r="T10" s="23"/>
      <c r="U10" s="23"/>
      <c r="V10" s="23"/>
      <c r="W10" s="23"/>
      <c r="X10" s="23"/>
      <c r="Y10" s="23"/>
      <c r="Z10" s="23"/>
    </row>
    <row r="11" spans="1:26" ht="13.5" customHeight="1" x14ac:dyDescent="0.25">
      <c r="A11" s="283"/>
      <c r="B11" s="23"/>
      <c r="C11" s="23"/>
      <c r="D11" s="23"/>
      <c r="E11" s="23"/>
      <c r="F11" s="23"/>
      <c r="G11" s="23"/>
      <c r="H11" s="23"/>
      <c r="I11" s="23"/>
      <c r="J11" s="23"/>
      <c r="K11" s="23"/>
      <c r="L11" s="23"/>
      <c r="M11" s="23"/>
      <c r="N11" s="23"/>
      <c r="O11" s="23"/>
      <c r="P11" s="23"/>
      <c r="Q11" s="23"/>
      <c r="R11" s="23"/>
      <c r="S11" s="23"/>
      <c r="T11" s="23"/>
      <c r="U11" s="23"/>
      <c r="V11" s="23"/>
      <c r="W11" s="23"/>
      <c r="X11" s="23"/>
      <c r="Y11" s="23"/>
      <c r="Z11" s="23"/>
    </row>
    <row r="12" spans="1:26" ht="15" customHeight="1" x14ac:dyDescent="0.25">
      <c r="A12" s="283" t="s">
        <v>613</v>
      </c>
      <c r="B12" s="23"/>
      <c r="C12" s="23"/>
      <c r="D12" s="23"/>
      <c r="E12" s="23"/>
      <c r="F12" s="23"/>
      <c r="G12" s="23"/>
      <c r="H12" s="23"/>
      <c r="I12" s="23"/>
      <c r="J12" s="23"/>
      <c r="K12" s="23"/>
      <c r="L12" s="23"/>
      <c r="M12" s="23"/>
      <c r="N12" s="23"/>
      <c r="O12" s="23"/>
      <c r="P12" s="23"/>
      <c r="Q12" s="23"/>
      <c r="R12" s="23"/>
      <c r="S12" s="23"/>
      <c r="T12" s="23"/>
      <c r="U12" s="23"/>
      <c r="V12" s="23"/>
      <c r="W12" s="23"/>
      <c r="X12" s="23"/>
      <c r="Y12" s="23"/>
      <c r="Z12" s="23"/>
    </row>
    <row r="13" spans="1:26" ht="108.75" customHeight="1" x14ac:dyDescent="0.25">
      <c r="A13" s="423" t="s">
        <v>614</v>
      </c>
      <c r="B13" s="302"/>
      <c r="C13" s="302"/>
      <c r="D13" s="302"/>
      <c r="E13" s="302"/>
      <c r="F13" s="302"/>
      <c r="G13" s="302"/>
      <c r="H13" s="302"/>
      <c r="I13" s="302"/>
      <c r="J13" s="23"/>
      <c r="K13" s="23"/>
      <c r="L13" s="23"/>
      <c r="M13" s="23"/>
      <c r="N13" s="23"/>
      <c r="O13" s="23"/>
      <c r="P13" s="23"/>
      <c r="Q13" s="23"/>
      <c r="R13" s="23"/>
      <c r="S13" s="23"/>
      <c r="T13" s="23"/>
      <c r="U13" s="23"/>
      <c r="V13" s="23"/>
      <c r="W13" s="23"/>
      <c r="X13" s="23"/>
      <c r="Y13" s="23"/>
      <c r="Z13" s="23"/>
    </row>
    <row r="14" spans="1:26" ht="13.5" customHeight="1" x14ac:dyDescent="0.25">
      <c r="A14" s="282"/>
      <c r="B14" s="23"/>
      <c r="C14" s="23"/>
      <c r="D14" s="23"/>
      <c r="E14" s="23"/>
      <c r="F14" s="23"/>
      <c r="G14" s="23"/>
      <c r="H14" s="23"/>
      <c r="I14" s="23"/>
      <c r="J14" s="23"/>
      <c r="K14" s="23"/>
      <c r="L14" s="23"/>
      <c r="M14" s="23"/>
      <c r="N14" s="23"/>
      <c r="O14" s="23"/>
      <c r="P14" s="23"/>
      <c r="Q14" s="23"/>
      <c r="R14" s="23"/>
      <c r="S14" s="23"/>
      <c r="T14" s="23"/>
      <c r="U14" s="23"/>
      <c r="V14" s="23"/>
      <c r="W14" s="23"/>
      <c r="X14" s="23"/>
      <c r="Y14" s="23"/>
      <c r="Z14" s="23"/>
    </row>
    <row r="15" spans="1:26" ht="13.5" customHeight="1" x14ac:dyDescent="0.25">
      <c r="A15" s="282" t="s">
        <v>615</v>
      </c>
      <c r="B15" s="23"/>
      <c r="C15" s="23"/>
      <c r="D15" s="23"/>
      <c r="E15" s="23"/>
      <c r="F15" s="23"/>
      <c r="G15" s="23"/>
      <c r="H15" s="23"/>
      <c r="I15" s="23"/>
      <c r="J15" s="23"/>
      <c r="K15" s="23"/>
      <c r="L15" s="23"/>
      <c r="M15" s="23"/>
      <c r="N15" s="23"/>
      <c r="O15" s="23"/>
      <c r="P15" s="23"/>
      <c r="Q15" s="23"/>
      <c r="R15" s="23"/>
      <c r="S15" s="23"/>
      <c r="T15" s="23"/>
      <c r="U15" s="23"/>
      <c r="V15" s="23"/>
      <c r="W15" s="23"/>
      <c r="X15" s="23"/>
      <c r="Y15" s="23"/>
      <c r="Z15" s="23"/>
    </row>
    <row r="16" spans="1:26" ht="13.5" customHeight="1" x14ac:dyDescent="0.25">
      <c r="A16" s="286" t="s">
        <v>616</v>
      </c>
      <c r="B16" s="23"/>
      <c r="C16" s="23"/>
      <c r="D16" s="23"/>
      <c r="E16" s="23"/>
      <c r="F16" s="23"/>
      <c r="G16" s="23"/>
      <c r="H16" s="23"/>
      <c r="I16" s="23"/>
      <c r="J16" s="23"/>
      <c r="K16" s="23"/>
      <c r="L16" s="23"/>
      <c r="M16" s="23"/>
      <c r="N16" s="23"/>
      <c r="O16" s="23"/>
      <c r="P16" s="23"/>
      <c r="Q16" s="23"/>
      <c r="R16" s="23"/>
      <c r="S16" s="23"/>
      <c r="T16" s="23"/>
      <c r="U16" s="23"/>
      <c r="V16" s="23"/>
      <c r="W16" s="23"/>
      <c r="X16" s="23"/>
      <c r="Y16" s="23"/>
      <c r="Z16" s="23"/>
    </row>
    <row r="17" spans="1:26" ht="13.5" customHeight="1" x14ac:dyDescent="0.25">
      <c r="A17" s="286" t="s">
        <v>617</v>
      </c>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spans="1:26" ht="13.5" customHeight="1" x14ac:dyDescent="0.25">
      <c r="A18" s="286" t="s">
        <v>618</v>
      </c>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spans="1:26" ht="13.5" customHeight="1" x14ac:dyDescent="0.25">
      <c r="A19" s="286" t="s">
        <v>619</v>
      </c>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spans="1:26" ht="13.5" customHeight="1" x14ac:dyDescent="0.25">
      <c r="A20" s="286" t="s">
        <v>620</v>
      </c>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spans="1:26" ht="13.5" customHeight="1" x14ac:dyDescent="0.25">
      <c r="A21" s="286" t="s">
        <v>621</v>
      </c>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ht="13.5" customHeight="1" x14ac:dyDescent="0.25">
      <c r="A22" s="282"/>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3.5" customHeight="1" x14ac:dyDescent="0.25">
      <c r="A23" s="282" t="s">
        <v>622</v>
      </c>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13.5" customHeight="1" x14ac:dyDescent="0.25">
      <c r="A24" s="286" t="s">
        <v>623</v>
      </c>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spans="1:26" ht="13.5" customHeight="1" x14ac:dyDescent="0.25">
      <c r="A25" s="286" t="s">
        <v>624</v>
      </c>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3.5" customHeight="1" x14ac:dyDescent="0.25">
      <c r="A26" s="287"/>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3.5" customHeight="1" x14ac:dyDescent="0.25">
      <c r="A27" s="282"/>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3.5" customHeight="1" x14ac:dyDescent="0.25">
      <c r="A28" s="427" t="s">
        <v>625</v>
      </c>
      <c r="B28" s="307"/>
      <c r="C28" s="307"/>
      <c r="D28" s="307"/>
      <c r="E28" s="307"/>
      <c r="F28" s="307"/>
      <c r="G28" s="307"/>
      <c r="H28" s="307"/>
      <c r="I28" s="308"/>
      <c r="J28" s="23"/>
      <c r="K28" s="23"/>
      <c r="L28" s="23"/>
      <c r="M28" s="23"/>
      <c r="N28" s="23"/>
      <c r="O28" s="23"/>
      <c r="P28" s="23"/>
      <c r="Q28" s="23"/>
      <c r="R28" s="23"/>
      <c r="S28" s="23"/>
      <c r="T28" s="23"/>
      <c r="U28" s="23"/>
      <c r="V28" s="23"/>
      <c r="W28" s="23"/>
      <c r="X28" s="23"/>
      <c r="Y28" s="23"/>
      <c r="Z28" s="23"/>
    </row>
    <row r="29" spans="1:26" ht="13.5" customHeight="1" x14ac:dyDescent="0.25">
      <c r="A29" s="428" t="s">
        <v>626</v>
      </c>
      <c r="B29" s="307"/>
      <c r="C29" s="307"/>
      <c r="D29" s="307"/>
      <c r="E29" s="308"/>
      <c r="F29" s="428" t="s">
        <v>627</v>
      </c>
      <c r="G29" s="307"/>
      <c r="H29" s="307"/>
      <c r="I29" s="308"/>
      <c r="J29" s="23"/>
      <c r="K29" s="23"/>
      <c r="L29" s="23"/>
      <c r="M29" s="23"/>
      <c r="N29" s="23"/>
      <c r="O29" s="23"/>
      <c r="P29" s="23"/>
      <c r="Q29" s="23"/>
      <c r="R29" s="23"/>
      <c r="S29" s="23"/>
      <c r="T29" s="23"/>
      <c r="U29" s="23"/>
      <c r="V29" s="23"/>
      <c r="W29" s="23"/>
      <c r="X29" s="23"/>
      <c r="Y29" s="23"/>
      <c r="Z29" s="23"/>
    </row>
    <row r="30" spans="1:26" ht="13.5" customHeight="1" x14ac:dyDescent="0.25">
      <c r="A30" s="432" t="s">
        <v>628</v>
      </c>
      <c r="B30" s="429" t="s">
        <v>629</v>
      </c>
      <c r="C30" s="307"/>
      <c r="D30" s="307"/>
      <c r="E30" s="307"/>
      <c r="F30" s="307"/>
      <c r="G30" s="308"/>
      <c r="H30" s="430" t="s">
        <v>630</v>
      </c>
      <c r="I30" s="308"/>
      <c r="J30" s="23"/>
      <c r="K30" s="23"/>
      <c r="L30" s="23"/>
      <c r="M30" s="23"/>
      <c r="N30" s="23"/>
      <c r="O30" s="23"/>
      <c r="P30" s="23"/>
      <c r="Q30" s="23"/>
      <c r="R30" s="23"/>
      <c r="S30" s="23"/>
      <c r="T30" s="23"/>
      <c r="U30" s="23"/>
      <c r="V30" s="23"/>
      <c r="W30" s="23"/>
      <c r="X30" s="23"/>
      <c r="Y30" s="23"/>
      <c r="Z30" s="23"/>
    </row>
    <row r="31" spans="1:26" ht="13.5" customHeight="1" x14ac:dyDescent="0.25">
      <c r="A31" s="310"/>
      <c r="B31" s="433" t="s">
        <v>631</v>
      </c>
      <c r="C31" s="435" t="s">
        <v>632</v>
      </c>
      <c r="D31" s="307"/>
      <c r="E31" s="307"/>
      <c r="F31" s="308"/>
      <c r="G31" s="436" t="s">
        <v>633</v>
      </c>
      <c r="H31" s="288" t="s">
        <v>634</v>
      </c>
      <c r="I31" s="289" t="s">
        <v>635</v>
      </c>
      <c r="J31" s="23"/>
      <c r="K31" s="23"/>
      <c r="L31" s="23"/>
      <c r="M31" s="23"/>
      <c r="N31" s="23"/>
      <c r="O31" s="23"/>
      <c r="P31" s="23"/>
      <c r="Q31" s="23"/>
      <c r="R31" s="23"/>
      <c r="S31" s="23"/>
      <c r="T31" s="23"/>
      <c r="U31" s="23"/>
      <c r="V31" s="23"/>
      <c r="W31" s="23"/>
      <c r="X31" s="23"/>
      <c r="Y31" s="23"/>
      <c r="Z31" s="23"/>
    </row>
    <row r="32" spans="1:26" ht="13.5" customHeight="1" x14ac:dyDescent="0.25">
      <c r="A32" s="310"/>
      <c r="B32" s="412"/>
      <c r="C32" s="289" t="s">
        <v>636</v>
      </c>
      <c r="D32" s="289" t="s">
        <v>634</v>
      </c>
      <c r="E32" s="436" t="s">
        <v>635</v>
      </c>
      <c r="F32" s="312"/>
      <c r="G32" s="437"/>
      <c r="H32" s="290" t="s">
        <v>637</v>
      </c>
      <c r="I32" s="291" t="s">
        <v>638</v>
      </c>
      <c r="J32" s="23"/>
      <c r="K32" s="23"/>
      <c r="L32" s="23"/>
      <c r="M32" s="23"/>
      <c r="N32" s="23"/>
      <c r="O32" s="23"/>
      <c r="P32" s="23"/>
      <c r="Q32" s="23"/>
      <c r="R32" s="23"/>
      <c r="S32" s="23"/>
      <c r="T32" s="23"/>
      <c r="U32" s="23"/>
      <c r="V32" s="23"/>
      <c r="W32" s="23"/>
      <c r="X32" s="23"/>
      <c r="Y32" s="23"/>
      <c r="Z32" s="23"/>
    </row>
    <row r="33" spans="1:26" ht="13.5" customHeight="1" x14ac:dyDescent="0.25">
      <c r="A33" s="290" t="s">
        <v>639</v>
      </c>
      <c r="B33" s="291" t="s">
        <v>640</v>
      </c>
      <c r="C33" s="292" t="s">
        <v>641</v>
      </c>
      <c r="D33" s="292" t="s">
        <v>642</v>
      </c>
      <c r="E33" s="434" t="s">
        <v>643</v>
      </c>
      <c r="F33" s="408"/>
      <c r="G33" s="291" t="s">
        <v>644</v>
      </c>
      <c r="H33" s="6"/>
      <c r="I33" s="6"/>
      <c r="J33" s="23"/>
      <c r="K33" s="23"/>
      <c r="L33" s="23"/>
      <c r="M33" s="23"/>
      <c r="N33" s="23"/>
      <c r="O33" s="23"/>
      <c r="P33" s="23"/>
      <c r="Q33" s="23"/>
      <c r="R33" s="23"/>
      <c r="S33" s="23"/>
      <c r="T33" s="23"/>
      <c r="U33" s="23"/>
      <c r="V33" s="23"/>
      <c r="W33" s="23"/>
      <c r="X33" s="23"/>
      <c r="Y33" s="23"/>
      <c r="Z33" s="23"/>
    </row>
    <row r="34" spans="1:26" ht="13.5" customHeight="1" x14ac:dyDescent="0.25">
      <c r="A34" s="420"/>
      <c r="B34" s="420"/>
      <c r="C34" s="420"/>
      <c r="D34" s="420"/>
      <c r="E34" s="421"/>
      <c r="F34" s="312"/>
      <c r="G34" s="420"/>
      <c r="H34" s="420"/>
      <c r="I34" s="420"/>
      <c r="J34" s="23"/>
      <c r="K34" s="23"/>
      <c r="L34" s="23"/>
      <c r="M34" s="23"/>
      <c r="N34" s="23"/>
      <c r="O34" s="23"/>
      <c r="P34" s="23"/>
      <c r="Q34" s="23"/>
      <c r="R34" s="23"/>
      <c r="S34" s="23"/>
      <c r="T34" s="23"/>
      <c r="U34" s="23"/>
      <c r="V34" s="23"/>
      <c r="W34" s="23"/>
      <c r="X34" s="23"/>
      <c r="Y34" s="23"/>
      <c r="Z34" s="23"/>
    </row>
    <row r="35" spans="1:26" ht="13.5" customHeight="1" x14ac:dyDescent="0.25">
      <c r="A35" s="315"/>
      <c r="B35" s="315"/>
      <c r="C35" s="315"/>
      <c r="D35" s="315"/>
      <c r="E35" s="422"/>
      <c r="F35" s="408"/>
      <c r="G35" s="315"/>
      <c r="H35" s="315"/>
      <c r="I35" s="315"/>
      <c r="J35" s="23"/>
      <c r="K35" s="23"/>
      <c r="L35" s="23"/>
      <c r="M35" s="23"/>
      <c r="N35" s="23"/>
      <c r="O35" s="23"/>
      <c r="P35" s="23"/>
      <c r="Q35" s="23"/>
      <c r="R35" s="23"/>
      <c r="S35" s="23"/>
      <c r="T35" s="23"/>
      <c r="U35" s="23"/>
      <c r="V35" s="23"/>
      <c r="W35" s="23"/>
      <c r="X35" s="23"/>
      <c r="Y35" s="23"/>
      <c r="Z35" s="23"/>
    </row>
    <row r="36" spans="1:26" ht="13.5" customHeight="1" x14ac:dyDescent="0.25">
      <c r="A36" s="420"/>
      <c r="B36" s="420"/>
      <c r="C36" s="420"/>
      <c r="D36" s="420"/>
      <c r="E36" s="421"/>
      <c r="F36" s="312"/>
      <c r="G36" s="420"/>
      <c r="H36" s="420"/>
      <c r="I36" s="420"/>
      <c r="J36" s="23"/>
      <c r="K36" s="23"/>
      <c r="L36" s="23"/>
      <c r="M36" s="23"/>
      <c r="N36" s="23"/>
      <c r="O36" s="23"/>
      <c r="P36" s="23"/>
      <c r="Q36" s="23"/>
      <c r="R36" s="23"/>
      <c r="S36" s="23"/>
      <c r="T36" s="23"/>
      <c r="U36" s="23"/>
      <c r="V36" s="23"/>
      <c r="W36" s="23"/>
      <c r="X36" s="23"/>
      <c r="Y36" s="23"/>
      <c r="Z36" s="23"/>
    </row>
    <row r="37" spans="1:26" ht="13.5" customHeight="1" x14ac:dyDescent="0.25">
      <c r="A37" s="315"/>
      <c r="B37" s="315"/>
      <c r="C37" s="315"/>
      <c r="D37" s="315"/>
      <c r="E37" s="422"/>
      <c r="F37" s="408"/>
      <c r="G37" s="315"/>
      <c r="H37" s="315"/>
      <c r="I37" s="315"/>
      <c r="J37" s="23"/>
      <c r="K37" s="23"/>
      <c r="L37" s="23"/>
      <c r="M37" s="23"/>
      <c r="N37" s="23"/>
      <c r="O37" s="23"/>
      <c r="P37" s="23"/>
      <c r="Q37" s="23"/>
      <c r="R37" s="23"/>
      <c r="S37" s="23"/>
      <c r="T37" s="23"/>
      <c r="U37" s="23"/>
      <c r="V37" s="23"/>
      <c r="W37" s="23"/>
      <c r="X37" s="23"/>
      <c r="Y37" s="23"/>
      <c r="Z37" s="23"/>
    </row>
    <row r="38" spans="1:26" ht="13.5" customHeight="1" x14ac:dyDescent="0.25">
      <c r="A38" s="420"/>
      <c r="B38" s="420"/>
      <c r="C38" s="420"/>
      <c r="D38" s="420"/>
      <c r="E38" s="421"/>
      <c r="F38" s="312"/>
      <c r="G38" s="420"/>
      <c r="H38" s="420"/>
      <c r="I38" s="420"/>
      <c r="J38" s="23"/>
      <c r="K38" s="23"/>
      <c r="L38" s="23"/>
      <c r="M38" s="23"/>
      <c r="N38" s="23"/>
      <c r="O38" s="23"/>
      <c r="P38" s="23"/>
      <c r="Q38" s="23"/>
      <c r="R38" s="23"/>
      <c r="S38" s="23"/>
      <c r="T38" s="23"/>
      <c r="U38" s="23"/>
      <c r="V38" s="23"/>
      <c r="W38" s="23"/>
      <c r="X38" s="23"/>
      <c r="Y38" s="23"/>
      <c r="Z38" s="23"/>
    </row>
    <row r="39" spans="1:26" ht="13.5" customHeight="1" x14ac:dyDescent="0.25">
      <c r="A39" s="315"/>
      <c r="B39" s="315"/>
      <c r="C39" s="315"/>
      <c r="D39" s="315"/>
      <c r="E39" s="422"/>
      <c r="F39" s="408"/>
      <c r="G39" s="315"/>
      <c r="H39" s="315"/>
      <c r="I39" s="315"/>
      <c r="J39" s="23"/>
      <c r="K39" s="23"/>
      <c r="L39" s="23"/>
      <c r="M39" s="23"/>
      <c r="N39" s="23"/>
      <c r="O39" s="23"/>
      <c r="P39" s="23"/>
      <c r="Q39" s="23"/>
      <c r="R39" s="23"/>
      <c r="S39" s="23"/>
      <c r="T39" s="23"/>
      <c r="U39" s="23"/>
      <c r="V39" s="23"/>
      <c r="W39" s="23"/>
      <c r="X39" s="23"/>
      <c r="Y39" s="23"/>
      <c r="Z39" s="23"/>
    </row>
    <row r="40" spans="1:26" ht="13.5" customHeight="1" x14ac:dyDescent="0.25">
      <c r="A40" s="420"/>
      <c r="B40" s="420"/>
      <c r="C40" s="420"/>
      <c r="D40" s="420"/>
      <c r="E40" s="421"/>
      <c r="F40" s="312"/>
      <c r="G40" s="420"/>
      <c r="H40" s="420"/>
      <c r="I40" s="420"/>
      <c r="J40" s="23"/>
      <c r="K40" s="23"/>
      <c r="L40" s="23"/>
      <c r="M40" s="23"/>
      <c r="N40" s="23"/>
      <c r="O40" s="23"/>
      <c r="P40" s="23"/>
      <c r="Q40" s="23"/>
      <c r="R40" s="23"/>
      <c r="S40" s="23"/>
      <c r="T40" s="23"/>
      <c r="U40" s="23"/>
      <c r="V40" s="23"/>
      <c r="W40" s="23"/>
      <c r="X40" s="23"/>
      <c r="Y40" s="23"/>
      <c r="Z40" s="23"/>
    </row>
    <row r="41" spans="1:26" ht="13.5" customHeight="1" x14ac:dyDescent="0.25">
      <c r="A41" s="315"/>
      <c r="B41" s="315"/>
      <c r="C41" s="315"/>
      <c r="D41" s="315"/>
      <c r="E41" s="422"/>
      <c r="F41" s="408"/>
      <c r="G41" s="315"/>
      <c r="H41" s="315"/>
      <c r="I41" s="315"/>
      <c r="J41" s="23"/>
      <c r="K41" s="23"/>
      <c r="L41" s="23"/>
      <c r="M41" s="23"/>
      <c r="N41" s="23"/>
      <c r="O41" s="23"/>
      <c r="P41" s="23"/>
      <c r="Q41" s="23"/>
      <c r="R41" s="23"/>
      <c r="S41" s="23"/>
      <c r="T41" s="23"/>
      <c r="U41" s="23"/>
      <c r="V41" s="23"/>
      <c r="W41" s="23"/>
      <c r="X41" s="23"/>
      <c r="Y41" s="23"/>
      <c r="Z41" s="23"/>
    </row>
    <row r="42" spans="1:26" ht="13.5" customHeight="1" x14ac:dyDescent="0.25">
      <c r="A42" s="420"/>
      <c r="B42" s="420"/>
      <c r="C42" s="420"/>
      <c r="D42" s="420"/>
      <c r="E42" s="421"/>
      <c r="F42" s="312"/>
      <c r="G42" s="420"/>
      <c r="H42" s="420"/>
      <c r="I42" s="420"/>
      <c r="J42" s="23"/>
      <c r="K42" s="23"/>
      <c r="L42" s="23"/>
      <c r="M42" s="23"/>
      <c r="N42" s="23"/>
      <c r="O42" s="23"/>
      <c r="P42" s="23"/>
      <c r="Q42" s="23"/>
      <c r="R42" s="23"/>
      <c r="S42" s="23"/>
      <c r="T42" s="23"/>
      <c r="U42" s="23"/>
      <c r="V42" s="23"/>
      <c r="W42" s="23"/>
      <c r="X42" s="23"/>
      <c r="Y42" s="23"/>
      <c r="Z42" s="23"/>
    </row>
    <row r="43" spans="1:26" ht="13.5" customHeight="1" x14ac:dyDescent="0.25">
      <c r="A43" s="315"/>
      <c r="B43" s="315"/>
      <c r="C43" s="315"/>
      <c r="D43" s="315"/>
      <c r="E43" s="422"/>
      <c r="F43" s="408"/>
      <c r="G43" s="315"/>
      <c r="H43" s="315"/>
      <c r="I43" s="315"/>
      <c r="J43" s="23"/>
      <c r="K43" s="23"/>
      <c r="L43" s="23"/>
      <c r="M43" s="23"/>
      <c r="N43" s="23"/>
      <c r="O43" s="23"/>
      <c r="P43" s="23"/>
      <c r="Q43" s="23"/>
      <c r="R43" s="23"/>
      <c r="S43" s="23"/>
      <c r="T43" s="23"/>
      <c r="U43" s="23"/>
      <c r="V43" s="23"/>
      <c r="W43" s="23"/>
      <c r="X43" s="23"/>
      <c r="Y43" s="23"/>
      <c r="Z43" s="23"/>
    </row>
    <row r="44" spans="1:26" ht="13.5" customHeight="1" x14ac:dyDescent="0.25">
      <c r="A44" s="420"/>
      <c r="B44" s="420"/>
      <c r="C44" s="420"/>
      <c r="D44" s="420"/>
      <c r="E44" s="421"/>
      <c r="F44" s="312"/>
      <c r="G44" s="420"/>
      <c r="H44" s="420"/>
      <c r="I44" s="420"/>
      <c r="J44" s="23"/>
      <c r="K44" s="23"/>
      <c r="L44" s="23"/>
      <c r="M44" s="23"/>
      <c r="N44" s="23"/>
      <c r="O44" s="23"/>
      <c r="P44" s="23"/>
      <c r="Q44" s="23"/>
      <c r="R44" s="23"/>
      <c r="S44" s="23"/>
      <c r="T44" s="23"/>
      <c r="U44" s="23"/>
      <c r="V44" s="23"/>
      <c r="W44" s="23"/>
      <c r="X44" s="23"/>
      <c r="Y44" s="23"/>
      <c r="Z44" s="23"/>
    </row>
    <row r="45" spans="1:26" ht="13.5" customHeight="1" x14ac:dyDescent="0.25">
      <c r="A45" s="315"/>
      <c r="B45" s="315"/>
      <c r="C45" s="315"/>
      <c r="D45" s="315"/>
      <c r="E45" s="422"/>
      <c r="F45" s="408"/>
      <c r="G45" s="315"/>
      <c r="H45" s="315"/>
      <c r="I45" s="315"/>
      <c r="J45" s="23"/>
      <c r="K45" s="23"/>
      <c r="L45" s="23"/>
      <c r="M45" s="23"/>
      <c r="N45" s="23"/>
      <c r="O45" s="23"/>
      <c r="P45" s="23"/>
      <c r="Q45" s="23"/>
      <c r="R45" s="23"/>
      <c r="S45" s="23"/>
      <c r="T45" s="23"/>
      <c r="U45" s="23"/>
      <c r="V45" s="23"/>
      <c r="W45" s="23"/>
      <c r="X45" s="23"/>
      <c r="Y45" s="23"/>
      <c r="Z45" s="23"/>
    </row>
    <row r="46" spans="1:26" ht="13.5" customHeight="1" x14ac:dyDescent="0.25">
      <c r="A46" s="420"/>
      <c r="B46" s="420"/>
      <c r="C46" s="420"/>
      <c r="D46" s="420"/>
      <c r="E46" s="421"/>
      <c r="F46" s="312"/>
      <c r="G46" s="420"/>
      <c r="H46" s="420"/>
      <c r="I46" s="420"/>
      <c r="J46" s="23"/>
      <c r="K46" s="23"/>
      <c r="L46" s="23"/>
      <c r="M46" s="23"/>
      <c r="N46" s="23"/>
      <c r="O46" s="23"/>
      <c r="P46" s="23"/>
      <c r="Q46" s="23"/>
      <c r="R46" s="23"/>
      <c r="S46" s="23"/>
      <c r="T46" s="23"/>
      <c r="U46" s="23"/>
      <c r="V46" s="23"/>
      <c r="W46" s="23"/>
      <c r="X46" s="23"/>
      <c r="Y46" s="23"/>
      <c r="Z46" s="23"/>
    </row>
    <row r="47" spans="1:26" ht="13.5" customHeight="1" x14ac:dyDescent="0.25">
      <c r="A47" s="315"/>
      <c r="B47" s="315"/>
      <c r="C47" s="315"/>
      <c r="D47" s="315"/>
      <c r="E47" s="422"/>
      <c r="F47" s="408"/>
      <c r="G47" s="315"/>
      <c r="H47" s="315"/>
      <c r="I47" s="315"/>
      <c r="J47" s="23"/>
      <c r="K47" s="23"/>
      <c r="L47" s="23"/>
      <c r="M47" s="23"/>
      <c r="N47" s="23"/>
      <c r="O47" s="23"/>
      <c r="P47" s="23"/>
      <c r="Q47" s="23"/>
      <c r="R47" s="23"/>
      <c r="S47" s="23"/>
      <c r="T47" s="23"/>
      <c r="U47" s="23"/>
      <c r="V47" s="23"/>
      <c r="W47" s="23"/>
      <c r="X47" s="23"/>
      <c r="Y47" s="23"/>
      <c r="Z47" s="23"/>
    </row>
    <row r="48" spans="1:26" ht="13.5" customHeight="1" x14ac:dyDescent="0.25">
      <c r="A48" s="420"/>
      <c r="B48" s="420"/>
      <c r="C48" s="420"/>
      <c r="D48" s="420"/>
      <c r="E48" s="421"/>
      <c r="F48" s="312"/>
      <c r="G48" s="420"/>
      <c r="H48" s="420"/>
      <c r="I48" s="420"/>
      <c r="J48" s="23"/>
      <c r="K48" s="23"/>
      <c r="L48" s="23"/>
      <c r="M48" s="23"/>
      <c r="N48" s="23"/>
      <c r="O48" s="23"/>
      <c r="P48" s="23"/>
      <c r="Q48" s="23"/>
      <c r="R48" s="23"/>
      <c r="S48" s="23"/>
      <c r="T48" s="23"/>
      <c r="U48" s="23"/>
      <c r="V48" s="23"/>
      <c r="W48" s="23"/>
      <c r="X48" s="23"/>
      <c r="Y48" s="23"/>
      <c r="Z48" s="23"/>
    </row>
    <row r="49" spans="1:26" ht="13.5" customHeight="1" x14ac:dyDescent="0.25">
      <c r="A49" s="315"/>
      <c r="B49" s="315"/>
      <c r="C49" s="315"/>
      <c r="D49" s="315"/>
      <c r="E49" s="422"/>
      <c r="F49" s="408"/>
      <c r="G49" s="315"/>
      <c r="H49" s="315"/>
      <c r="I49" s="315"/>
      <c r="J49" s="23"/>
      <c r="K49" s="23"/>
      <c r="L49" s="23"/>
      <c r="M49" s="23"/>
      <c r="N49" s="23"/>
      <c r="O49" s="23"/>
      <c r="P49" s="23"/>
      <c r="Q49" s="23"/>
      <c r="R49" s="23"/>
      <c r="S49" s="23"/>
      <c r="T49" s="23"/>
      <c r="U49" s="23"/>
      <c r="V49" s="23"/>
      <c r="W49" s="23"/>
      <c r="X49" s="23"/>
      <c r="Y49" s="23"/>
      <c r="Z49" s="23"/>
    </row>
    <row r="50" spans="1:26" ht="13.5" customHeight="1" x14ac:dyDescent="0.25">
      <c r="A50" s="420"/>
      <c r="B50" s="420"/>
      <c r="C50" s="420"/>
      <c r="D50" s="420"/>
      <c r="E50" s="421"/>
      <c r="F50" s="312"/>
      <c r="G50" s="420"/>
      <c r="H50" s="420"/>
      <c r="I50" s="420"/>
      <c r="J50" s="23"/>
      <c r="K50" s="23"/>
      <c r="L50" s="23"/>
      <c r="M50" s="23"/>
      <c r="N50" s="23"/>
      <c r="O50" s="23"/>
      <c r="P50" s="23"/>
      <c r="Q50" s="23"/>
      <c r="R50" s="23"/>
      <c r="S50" s="23"/>
      <c r="T50" s="23"/>
      <c r="U50" s="23"/>
      <c r="V50" s="23"/>
      <c r="W50" s="23"/>
      <c r="X50" s="23"/>
      <c r="Y50" s="23"/>
      <c r="Z50" s="23"/>
    </row>
    <row r="51" spans="1:26" ht="13.5" customHeight="1" x14ac:dyDescent="0.25">
      <c r="A51" s="315"/>
      <c r="B51" s="315"/>
      <c r="C51" s="315"/>
      <c r="D51" s="315"/>
      <c r="E51" s="422"/>
      <c r="F51" s="408"/>
      <c r="G51" s="315"/>
      <c r="H51" s="315"/>
      <c r="I51" s="315"/>
      <c r="J51" s="23"/>
      <c r="K51" s="23"/>
      <c r="L51" s="23"/>
      <c r="M51" s="23"/>
      <c r="N51" s="23"/>
      <c r="O51" s="23"/>
      <c r="P51" s="23"/>
      <c r="Q51" s="23"/>
      <c r="R51" s="23"/>
      <c r="S51" s="23"/>
      <c r="T51" s="23"/>
      <c r="U51" s="23"/>
      <c r="V51" s="23"/>
      <c r="W51" s="23"/>
      <c r="X51" s="23"/>
      <c r="Y51" s="23"/>
      <c r="Z51" s="23"/>
    </row>
    <row r="52" spans="1:26" ht="13.5" customHeight="1" x14ac:dyDescent="0.25">
      <c r="A52" s="420"/>
      <c r="B52" s="420"/>
      <c r="C52" s="420"/>
      <c r="D52" s="420"/>
      <c r="E52" s="421"/>
      <c r="F52" s="312"/>
      <c r="G52" s="420"/>
      <c r="H52" s="420"/>
      <c r="I52" s="420"/>
      <c r="J52" s="23"/>
      <c r="K52" s="23"/>
      <c r="L52" s="23"/>
      <c r="M52" s="23"/>
      <c r="N52" s="23"/>
      <c r="O52" s="23"/>
      <c r="P52" s="23"/>
      <c r="Q52" s="23"/>
      <c r="R52" s="23"/>
      <c r="S52" s="23"/>
      <c r="T52" s="23"/>
      <c r="U52" s="23"/>
      <c r="V52" s="23"/>
      <c r="W52" s="23"/>
      <c r="X52" s="23"/>
      <c r="Y52" s="23"/>
      <c r="Z52" s="23"/>
    </row>
    <row r="53" spans="1:26" ht="13.5" customHeight="1" x14ac:dyDescent="0.25">
      <c r="A53" s="315"/>
      <c r="B53" s="315"/>
      <c r="C53" s="315"/>
      <c r="D53" s="315"/>
      <c r="E53" s="422"/>
      <c r="F53" s="408"/>
      <c r="G53" s="315"/>
      <c r="H53" s="315"/>
      <c r="I53" s="315"/>
      <c r="J53" s="23"/>
      <c r="K53" s="23"/>
      <c r="L53" s="23"/>
      <c r="M53" s="23"/>
      <c r="N53" s="23"/>
      <c r="O53" s="23"/>
      <c r="P53" s="23"/>
      <c r="Q53" s="23"/>
      <c r="R53" s="23"/>
      <c r="S53" s="23"/>
      <c r="T53" s="23"/>
      <c r="U53" s="23"/>
      <c r="V53" s="23"/>
      <c r="W53" s="23"/>
      <c r="X53" s="23"/>
      <c r="Y53" s="23"/>
      <c r="Z53" s="23"/>
    </row>
    <row r="54" spans="1:26" ht="13.5" customHeight="1" x14ac:dyDescent="0.25">
      <c r="A54" s="420"/>
      <c r="B54" s="420"/>
      <c r="C54" s="420"/>
      <c r="D54" s="420"/>
      <c r="E54" s="421"/>
      <c r="F54" s="312"/>
      <c r="G54" s="420"/>
      <c r="H54" s="420"/>
      <c r="I54" s="420"/>
      <c r="J54" s="23"/>
      <c r="K54" s="23"/>
      <c r="L54" s="23"/>
      <c r="M54" s="23"/>
      <c r="N54" s="23"/>
      <c r="O54" s="23"/>
      <c r="P54" s="23"/>
      <c r="Q54" s="23"/>
      <c r="R54" s="23"/>
      <c r="S54" s="23"/>
      <c r="T54" s="23"/>
      <c r="U54" s="23"/>
      <c r="V54" s="23"/>
      <c r="W54" s="23"/>
      <c r="X54" s="23"/>
      <c r="Y54" s="23"/>
      <c r="Z54" s="23"/>
    </row>
    <row r="55" spans="1:26" ht="13.5" customHeight="1" x14ac:dyDescent="0.25">
      <c r="A55" s="315"/>
      <c r="B55" s="315"/>
      <c r="C55" s="315"/>
      <c r="D55" s="315"/>
      <c r="E55" s="422"/>
      <c r="F55" s="408"/>
      <c r="G55" s="315"/>
      <c r="H55" s="315"/>
      <c r="I55" s="315"/>
      <c r="J55" s="23"/>
      <c r="K55" s="23"/>
      <c r="L55" s="23"/>
      <c r="M55" s="23"/>
      <c r="N55" s="23"/>
      <c r="O55" s="23"/>
      <c r="P55" s="23"/>
      <c r="Q55" s="23"/>
      <c r="R55" s="23"/>
      <c r="S55" s="23"/>
      <c r="T55" s="23"/>
      <c r="U55" s="23"/>
      <c r="V55" s="23"/>
      <c r="W55" s="23"/>
      <c r="X55" s="23"/>
      <c r="Y55" s="23"/>
      <c r="Z55" s="23"/>
    </row>
    <row r="56" spans="1:26" ht="13.5" customHeight="1" x14ac:dyDescent="0.25">
      <c r="A56" s="420"/>
      <c r="B56" s="420"/>
      <c r="C56" s="420"/>
      <c r="D56" s="420"/>
      <c r="E56" s="421"/>
      <c r="F56" s="312"/>
      <c r="G56" s="420"/>
      <c r="H56" s="420"/>
      <c r="I56" s="420"/>
      <c r="J56" s="23"/>
      <c r="K56" s="23"/>
      <c r="L56" s="23"/>
      <c r="M56" s="23"/>
      <c r="N56" s="23"/>
      <c r="O56" s="23"/>
      <c r="P56" s="23"/>
      <c r="Q56" s="23"/>
      <c r="R56" s="23"/>
      <c r="S56" s="23"/>
      <c r="T56" s="23"/>
      <c r="U56" s="23"/>
      <c r="V56" s="23"/>
      <c r="W56" s="23"/>
      <c r="X56" s="23"/>
      <c r="Y56" s="23"/>
      <c r="Z56" s="23"/>
    </row>
    <row r="57" spans="1:26" ht="13.5" customHeight="1" x14ac:dyDescent="0.25">
      <c r="A57" s="315"/>
      <c r="B57" s="315"/>
      <c r="C57" s="315"/>
      <c r="D57" s="315"/>
      <c r="E57" s="422"/>
      <c r="F57" s="408"/>
      <c r="G57" s="315"/>
      <c r="H57" s="315"/>
      <c r="I57" s="315"/>
      <c r="J57" s="23"/>
      <c r="K57" s="23"/>
      <c r="L57" s="23"/>
      <c r="M57" s="23"/>
      <c r="N57" s="23"/>
      <c r="O57" s="23"/>
      <c r="P57" s="23"/>
      <c r="Q57" s="23"/>
      <c r="R57" s="23"/>
      <c r="S57" s="23"/>
      <c r="T57" s="23"/>
      <c r="U57" s="23"/>
      <c r="V57" s="23"/>
      <c r="W57" s="23"/>
      <c r="X57" s="23"/>
      <c r="Y57" s="23"/>
      <c r="Z57" s="23"/>
    </row>
    <row r="58" spans="1:26" ht="13.5" customHeight="1" x14ac:dyDescent="0.25">
      <c r="A58" s="18"/>
      <c r="B58" s="18"/>
      <c r="C58" s="18"/>
      <c r="D58" s="18"/>
      <c r="E58" s="18"/>
      <c r="F58" s="18"/>
      <c r="G58" s="18"/>
      <c r="H58" s="18"/>
      <c r="I58" s="18"/>
      <c r="J58" s="23"/>
      <c r="K58" s="23"/>
      <c r="L58" s="23"/>
      <c r="M58" s="23"/>
      <c r="N58" s="23"/>
      <c r="O58" s="23"/>
      <c r="P58" s="23"/>
      <c r="Q58" s="23"/>
      <c r="R58" s="23"/>
      <c r="S58" s="23"/>
      <c r="T58" s="23"/>
      <c r="U58" s="23"/>
      <c r="V58" s="23"/>
      <c r="W58" s="23"/>
      <c r="X58" s="23"/>
      <c r="Y58" s="23"/>
      <c r="Z58" s="23"/>
    </row>
    <row r="59" spans="1:26" ht="13.5" customHeight="1" x14ac:dyDescent="0.25">
      <c r="A59" s="282"/>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3.5" customHeight="1" x14ac:dyDescent="0.25">
      <c r="A60" s="52" t="s">
        <v>645</v>
      </c>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24.75" customHeight="1" x14ac:dyDescent="0.25">
      <c r="A61" s="390" t="s">
        <v>646</v>
      </c>
      <c r="B61" s="302"/>
      <c r="C61" s="302"/>
      <c r="D61" s="302"/>
      <c r="E61" s="302"/>
      <c r="F61" s="302"/>
      <c r="G61" s="302"/>
      <c r="H61" s="302"/>
      <c r="I61" s="302"/>
      <c r="J61" s="23"/>
      <c r="K61" s="23"/>
      <c r="L61" s="23"/>
      <c r="M61" s="23"/>
      <c r="N61" s="23"/>
      <c r="O61" s="23"/>
      <c r="P61" s="23"/>
      <c r="Q61" s="23"/>
      <c r="R61" s="23"/>
      <c r="S61" s="23"/>
      <c r="T61" s="23"/>
      <c r="U61" s="23"/>
      <c r="V61" s="23"/>
      <c r="W61" s="23"/>
      <c r="X61" s="23"/>
      <c r="Y61" s="23"/>
      <c r="Z61" s="23"/>
    </row>
    <row r="62" spans="1:26" ht="13.5" customHeight="1" x14ac:dyDescent="0.25">
      <c r="A62" s="1"/>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81" customHeight="1" x14ac:dyDescent="0.25">
      <c r="A63" s="423" t="s">
        <v>647</v>
      </c>
      <c r="B63" s="302"/>
      <c r="C63" s="302"/>
      <c r="D63" s="302"/>
      <c r="E63" s="302"/>
      <c r="F63" s="302"/>
      <c r="G63" s="302"/>
      <c r="H63" s="302"/>
      <c r="I63" s="302"/>
      <c r="J63" s="23"/>
      <c r="K63" s="23"/>
      <c r="L63" s="23"/>
      <c r="M63" s="23"/>
      <c r="N63" s="23"/>
      <c r="O63" s="23"/>
      <c r="P63" s="23"/>
      <c r="Q63" s="23"/>
      <c r="R63" s="23"/>
      <c r="S63" s="23"/>
      <c r="T63" s="23"/>
      <c r="U63" s="23"/>
      <c r="V63" s="23"/>
      <c r="W63" s="23"/>
      <c r="X63" s="23"/>
      <c r="Y63" s="23"/>
      <c r="Z63" s="23"/>
    </row>
    <row r="64" spans="1:26" ht="13.5" customHeight="1" x14ac:dyDescent="0.25">
      <c r="A64" s="424"/>
      <c r="B64" s="332"/>
      <c r="C64" s="332"/>
      <c r="D64" s="332"/>
      <c r="E64" s="332"/>
      <c r="F64" s="332"/>
      <c r="G64" s="332"/>
      <c r="H64" s="332"/>
      <c r="I64" s="332"/>
      <c r="J64" s="23"/>
      <c r="K64" s="23"/>
      <c r="L64" s="23"/>
      <c r="M64" s="23"/>
      <c r="N64" s="23"/>
      <c r="O64" s="23"/>
      <c r="P64" s="23"/>
      <c r="Q64" s="23"/>
      <c r="R64" s="23"/>
      <c r="S64" s="23"/>
      <c r="T64" s="23"/>
      <c r="U64" s="23"/>
      <c r="V64" s="23"/>
      <c r="W64" s="23"/>
      <c r="X64" s="23"/>
      <c r="Y64" s="23"/>
      <c r="Z64" s="23"/>
    </row>
    <row r="65" spans="1:26" ht="13.5" customHeight="1" x14ac:dyDescent="0.25">
      <c r="A65" s="425"/>
      <c r="B65" s="334"/>
      <c r="C65" s="334"/>
      <c r="D65" s="334"/>
      <c r="E65" s="334"/>
      <c r="F65" s="334"/>
      <c r="G65" s="334"/>
      <c r="H65" s="334"/>
      <c r="I65" s="334"/>
      <c r="J65" s="23"/>
      <c r="K65" s="23"/>
      <c r="L65" s="23"/>
      <c r="M65" s="23"/>
      <c r="N65" s="23"/>
      <c r="O65" s="23"/>
      <c r="P65" s="23"/>
      <c r="Q65" s="23"/>
      <c r="R65" s="23"/>
      <c r="S65" s="23"/>
      <c r="T65" s="23"/>
      <c r="U65" s="23"/>
      <c r="V65" s="23"/>
      <c r="W65" s="23"/>
      <c r="X65" s="23"/>
      <c r="Y65" s="23"/>
      <c r="Z65" s="23"/>
    </row>
    <row r="66" spans="1:26" ht="13.5" customHeight="1" x14ac:dyDescent="0.25">
      <c r="A66" s="340"/>
      <c r="B66" s="332"/>
      <c r="C66" s="332"/>
      <c r="D66" s="332"/>
      <c r="E66" s="332"/>
      <c r="F66" s="332"/>
      <c r="G66" s="332"/>
      <c r="H66" s="332"/>
      <c r="I66" s="332"/>
      <c r="J66" s="23"/>
      <c r="K66" s="23"/>
      <c r="L66" s="23"/>
      <c r="M66" s="23"/>
      <c r="N66" s="23"/>
      <c r="O66" s="23"/>
      <c r="P66" s="23"/>
      <c r="Q66" s="23"/>
      <c r="R66" s="23"/>
      <c r="S66" s="23"/>
      <c r="T66" s="23"/>
      <c r="U66" s="23"/>
      <c r="V66" s="23"/>
      <c r="W66" s="23"/>
      <c r="X66" s="23"/>
      <c r="Y66" s="23"/>
      <c r="Z66" s="23"/>
    </row>
    <row r="67" spans="1:26" ht="13.5" customHeight="1" x14ac:dyDescent="0.25">
      <c r="A67" s="1"/>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3.5" customHeight="1" x14ac:dyDescent="0.25">
      <c r="A68" s="282"/>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3.5" customHeight="1" x14ac:dyDescent="0.25">
      <c r="A69" s="283" t="s">
        <v>648</v>
      </c>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3.5" customHeight="1" x14ac:dyDescent="0.25">
      <c r="A70" s="28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57" customHeight="1" x14ac:dyDescent="0.25">
      <c r="A71" s="423" t="s">
        <v>649</v>
      </c>
      <c r="B71" s="302"/>
      <c r="C71" s="302"/>
      <c r="D71" s="302"/>
      <c r="E71" s="302"/>
      <c r="F71" s="302"/>
      <c r="G71" s="302"/>
      <c r="H71" s="302"/>
      <c r="I71" s="302"/>
      <c r="J71" s="23"/>
      <c r="K71" s="23"/>
      <c r="L71" s="23"/>
      <c r="M71" s="23"/>
      <c r="N71" s="23"/>
      <c r="O71" s="23"/>
      <c r="P71" s="23"/>
      <c r="Q71" s="23"/>
      <c r="R71" s="23"/>
      <c r="S71" s="23"/>
      <c r="T71" s="23"/>
      <c r="U71" s="23"/>
      <c r="V71" s="23"/>
      <c r="W71" s="23"/>
      <c r="X71" s="23"/>
      <c r="Y71" s="23"/>
      <c r="Z71" s="23"/>
    </row>
    <row r="72" spans="1:26" ht="13.5" customHeight="1" x14ac:dyDescent="0.25">
      <c r="A72" s="282"/>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3.5" customHeight="1" x14ac:dyDescent="0.25">
      <c r="A73" s="283" t="s">
        <v>650</v>
      </c>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30" customHeight="1" x14ac:dyDescent="0.25">
      <c r="A74" s="426" t="s">
        <v>651</v>
      </c>
      <c r="B74" s="302"/>
      <c r="C74" s="302"/>
      <c r="D74" s="302"/>
      <c r="E74" s="302"/>
      <c r="F74" s="302"/>
      <c r="G74" s="302"/>
      <c r="H74" s="302"/>
      <c r="I74" s="302"/>
      <c r="J74" s="23"/>
      <c r="K74" s="23"/>
      <c r="L74" s="23"/>
      <c r="M74" s="23"/>
      <c r="N74" s="23"/>
      <c r="O74" s="23"/>
      <c r="P74" s="23"/>
      <c r="Q74" s="23"/>
      <c r="R74" s="23"/>
      <c r="S74" s="23"/>
      <c r="T74" s="23"/>
      <c r="U74" s="23"/>
      <c r="V74" s="23"/>
      <c r="W74" s="23"/>
      <c r="X74" s="23"/>
      <c r="Y74" s="23"/>
      <c r="Z74" s="23"/>
    </row>
    <row r="75" spans="1:26" ht="44.25" customHeight="1" x14ac:dyDescent="0.25">
      <c r="A75" s="426" t="s">
        <v>652</v>
      </c>
      <c r="B75" s="302"/>
      <c r="C75" s="302"/>
      <c r="D75" s="302"/>
      <c r="E75" s="302"/>
      <c r="F75" s="302"/>
      <c r="G75" s="302"/>
      <c r="H75" s="302"/>
      <c r="I75" s="302"/>
      <c r="J75" s="23"/>
      <c r="K75" s="23"/>
      <c r="L75" s="23"/>
      <c r="M75" s="23"/>
      <c r="N75" s="23"/>
      <c r="O75" s="23"/>
      <c r="P75" s="23"/>
      <c r="Q75" s="23"/>
      <c r="R75" s="23"/>
      <c r="S75" s="23"/>
      <c r="T75" s="23"/>
      <c r="U75" s="23"/>
      <c r="V75" s="23"/>
      <c r="W75" s="23"/>
      <c r="X75" s="23"/>
      <c r="Y75" s="23"/>
      <c r="Z75" s="23"/>
    </row>
    <row r="76" spans="1:26" ht="30" customHeight="1" x14ac:dyDescent="0.25">
      <c r="A76" s="426" t="s">
        <v>653</v>
      </c>
      <c r="B76" s="302"/>
      <c r="C76" s="302"/>
      <c r="D76" s="302"/>
      <c r="E76" s="302"/>
      <c r="F76" s="302"/>
      <c r="G76" s="302"/>
      <c r="H76" s="302"/>
      <c r="I76" s="302"/>
      <c r="J76" s="23"/>
      <c r="K76" s="23"/>
      <c r="L76" s="23"/>
      <c r="M76" s="23"/>
      <c r="N76" s="23"/>
      <c r="O76" s="23"/>
      <c r="P76" s="23"/>
      <c r="Q76" s="23"/>
      <c r="R76" s="23"/>
      <c r="S76" s="23"/>
      <c r="T76" s="23"/>
      <c r="U76" s="23"/>
      <c r="V76" s="23"/>
      <c r="W76" s="23"/>
      <c r="X76" s="23"/>
      <c r="Y76" s="23"/>
      <c r="Z76" s="23"/>
    </row>
    <row r="77" spans="1:26" ht="13.5" customHeight="1" x14ac:dyDescent="0.25">
      <c r="A77" s="293"/>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row>
    <row r="78" spans="1:26" ht="13.5" customHeight="1" x14ac:dyDescent="0.25">
      <c r="A78" s="283" t="s">
        <v>654</v>
      </c>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3.5" customHeight="1" x14ac:dyDescent="0.25">
      <c r="A79" s="282"/>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46.5" customHeight="1" x14ac:dyDescent="0.25">
      <c r="A80" s="423" t="s">
        <v>655</v>
      </c>
      <c r="B80" s="302"/>
      <c r="C80" s="302"/>
      <c r="D80" s="302"/>
      <c r="E80" s="302"/>
      <c r="F80" s="302"/>
      <c r="G80" s="302"/>
      <c r="H80" s="302"/>
      <c r="I80" s="302"/>
      <c r="J80" s="23"/>
      <c r="K80" s="23"/>
      <c r="L80" s="23"/>
      <c r="M80" s="23"/>
      <c r="N80" s="23"/>
      <c r="O80" s="23"/>
      <c r="P80" s="23"/>
      <c r="Q80" s="23"/>
      <c r="R80" s="23"/>
      <c r="S80" s="23"/>
      <c r="T80" s="23"/>
      <c r="U80" s="23"/>
      <c r="V80" s="23"/>
      <c r="W80" s="23"/>
      <c r="X80" s="23"/>
      <c r="Y80" s="23"/>
      <c r="Z80" s="23"/>
    </row>
    <row r="81" spans="1:26" ht="13.5" customHeight="1" x14ac:dyDescent="0.25">
      <c r="A81" s="282"/>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30" customHeight="1" x14ac:dyDescent="0.25">
      <c r="A82" s="423" t="s">
        <v>656</v>
      </c>
      <c r="B82" s="302"/>
      <c r="C82" s="302"/>
      <c r="D82" s="302"/>
      <c r="E82" s="302"/>
      <c r="F82" s="302"/>
      <c r="G82" s="302"/>
      <c r="H82" s="302"/>
      <c r="I82" s="302"/>
      <c r="J82" s="23"/>
      <c r="K82" s="23"/>
      <c r="L82" s="23"/>
      <c r="M82" s="23"/>
      <c r="N82" s="23"/>
      <c r="O82" s="23"/>
      <c r="P82" s="23"/>
      <c r="Q82" s="23"/>
      <c r="R82" s="23"/>
      <c r="S82" s="23"/>
      <c r="T82" s="23"/>
      <c r="U82" s="23"/>
      <c r="V82" s="23"/>
      <c r="W82" s="23"/>
      <c r="X82" s="23"/>
      <c r="Y82" s="23"/>
      <c r="Z82" s="23"/>
    </row>
    <row r="83" spans="1:26" ht="42" customHeight="1" x14ac:dyDescent="0.25">
      <c r="A83" s="423" t="s">
        <v>657</v>
      </c>
      <c r="B83" s="302"/>
      <c r="C83" s="302"/>
      <c r="D83" s="302"/>
      <c r="E83" s="302"/>
      <c r="F83" s="302"/>
      <c r="G83" s="302"/>
      <c r="H83" s="302"/>
      <c r="I83" s="302"/>
      <c r="J83" s="23"/>
      <c r="K83" s="23"/>
      <c r="L83" s="23"/>
      <c r="M83" s="23"/>
      <c r="N83" s="23"/>
      <c r="O83" s="23"/>
      <c r="P83" s="23"/>
      <c r="Q83" s="23"/>
      <c r="R83" s="23"/>
      <c r="S83" s="23"/>
      <c r="T83" s="23"/>
      <c r="U83" s="23"/>
      <c r="V83" s="23"/>
      <c r="W83" s="23"/>
      <c r="X83" s="23"/>
      <c r="Y83" s="23"/>
      <c r="Z83" s="23"/>
    </row>
    <row r="84" spans="1:26" ht="24.75" customHeight="1" x14ac:dyDescent="0.25">
      <c r="A84" s="285"/>
      <c r="B84" s="285"/>
      <c r="C84" s="285"/>
      <c r="D84" s="285"/>
      <c r="E84" s="285"/>
      <c r="F84" s="285"/>
      <c r="G84" s="285"/>
      <c r="H84" s="285"/>
      <c r="I84" s="285"/>
      <c r="J84" s="23"/>
      <c r="K84" s="23"/>
      <c r="L84" s="23"/>
      <c r="M84" s="23"/>
      <c r="N84" s="23"/>
      <c r="O84" s="23"/>
      <c r="P84" s="23"/>
      <c r="Q84" s="23"/>
      <c r="R84" s="23"/>
      <c r="S84" s="23"/>
      <c r="T84" s="23"/>
      <c r="U84" s="23"/>
      <c r="V84" s="23"/>
      <c r="W84" s="23"/>
      <c r="X84" s="23"/>
      <c r="Y84" s="23"/>
      <c r="Z84" s="23"/>
    </row>
    <row r="85" spans="1:26" ht="13.5" customHeight="1" x14ac:dyDescent="0.25">
      <c r="A85" s="282" t="s">
        <v>658</v>
      </c>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30" customHeight="1" x14ac:dyDescent="0.25">
      <c r="A86" s="423" t="s">
        <v>659</v>
      </c>
      <c r="B86" s="302"/>
      <c r="C86" s="302"/>
      <c r="D86" s="302"/>
      <c r="E86" s="302"/>
      <c r="F86" s="302"/>
      <c r="G86" s="302"/>
      <c r="H86" s="302"/>
      <c r="I86" s="302"/>
      <c r="J86" s="23"/>
      <c r="K86" s="23"/>
      <c r="L86" s="23"/>
      <c r="M86" s="23"/>
      <c r="N86" s="23"/>
      <c r="O86" s="23"/>
      <c r="P86" s="23"/>
      <c r="Q86" s="23"/>
      <c r="R86" s="23"/>
      <c r="S86" s="23"/>
      <c r="T86" s="23"/>
      <c r="U86" s="23"/>
      <c r="V86" s="23"/>
      <c r="W86" s="23"/>
      <c r="X86" s="23"/>
      <c r="Y86" s="23"/>
      <c r="Z86" s="23"/>
    </row>
    <row r="87" spans="1:26" ht="60.75" customHeight="1" x14ac:dyDescent="0.25">
      <c r="A87" s="423" t="s">
        <v>660</v>
      </c>
      <c r="B87" s="302"/>
      <c r="C87" s="302"/>
      <c r="D87" s="302"/>
      <c r="E87" s="302"/>
      <c r="F87" s="302"/>
      <c r="G87" s="302"/>
      <c r="H87" s="302"/>
      <c r="I87" s="302"/>
      <c r="J87" s="23"/>
      <c r="K87" s="23"/>
      <c r="L87" s="23"/>
      <c r="M87" s="23"/>
      <c r="N87" s="23"/>
      <c r="O87" s="23"/>
      <c r="P87" s="23"/>
      <c r="Q87" s="23"/>
      <c r="R87" s="23"/>
      <c r="S87" s="23"/>
      <c r="T87" s="23"/>
      <c r="U87" s="23"/>
      <c r="V87" s="23"/>
      <c r="W87" s="23"/>
      <c r="X87" s="23"/>
      <c r="Y87" s="23"/>
      <c r="Z87" s="23"/>
    </row>
    <row r="88" spans="1:26" ht="13.5" customHeight="1" x14ac:dyDescent="0.25">
      <c r="A88" s="286"/>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3.5" customHeight="1" x14ac:dyDescent="0.25">
      <c r="A89" s="283" t="s">
        <v>661</v>
      </c>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3.5" customHeight="1" x14ac:dyDescent="0.25">
      <c r="A90" s="282"/>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43.5" customHeight="1" x14ac:dyDescent="0.25">
      <c r="A91" s="423" t="s">
        <v>662</v>
      </c>
      <c r="B91" s="302"/>
      <c r="C91" s="302"/>
      <c r="D91" s="302"/>
      <c r="E91" s="302"/>
      <c r="F91" s="302"/>
      <c r="G91" s="302"/>
      <c r="H91" s="302"/>
      <c r="I91" s="302"/>
      <c r="J91" s="23"/>
      <c r="K91" s="23"/>
      <c r="L91" s="23"/>
      <c r="M91" s="23"/>
      <c r="N91" s="23"/>
      <c r="O91" s="23"/>
      <c r="P91" s="23"/>
      <c r="Q91" s="23"/>
      <c r="R91" s="23"/>
      <c r="S91" s="23"/>
      <c r="T91" s="23"/>
      <c r="U91" s="23"/>
      <c r="V91" s="23"/>
      <c r="W91" s="23"/>
      <c r="X91" s="23"/>
      <c r="Y91" s="23"/>
      <c r="Z91" s="23"/>
    </row>
    <row r="92" spans="1:26" ht="13.5" customHeight="1" x14ac:dyDescent="0.25">
      <c r="A92" s="282"/>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3.5" customHeight="1" x14ac:dyDescent="0.25">
      <c r="A93" s="295"/>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3.5" customHeight="1" x14ac:dyDescent="0.25">
      <c r="A94" s="52"/>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68.25" customHeight="1" x14ac:dyDescent="0.25">
      <c r="A95" s="390" t="s">
        <v>663</v>
      </c>
      <c r="B95" s="302"/>
      <c r="C95" s="302"/>
      <c r="D95" s="302"/>
      <c r="E95" s="302"/>
      <c r="F95" s="302"/>
      <c r="G95" s="302"/>
      <c r="H95" s="302"/>
      <c r="I95" s="302"/>
      <c r="J95" s="23"/>
      <c r="K95" s="23"/>
      <c r="L95" s="23"/>
      <c r="M95" s="23"/>
      <c r="N95" s="23"/>
      <c r="O95" s="23"/>
      <c r="P95" s="23"/>
      <c r="Q95" s="23"/>
      <c r="R95" s="23"/>
      <c r="S95" s="23"/>
      <c r="T95" s="23"/>
      <c r="U95" s="23"/>
      <c r="V95" s="23"/>
      <c r="W95" s="23"/>
      <c r="X95" s="23"/>
      <c r="Y95" s="23"/>
      <c r="Z95" s="23"/>
    </row>
    <row r="96" spans="1:26" ht="13.5" customHeight="1" x14ac:dyDescent="0.25">
      <c r="A96" s="52"/>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54" customHeight="1" x14ac:dyDescent="0.25">
      <c r="A97" s="390" t="s">
        <v>664</v>
      </c>
      <c r="B97" s="302"/>
      <c r="C97" s="302"/>
      <c r="D97" s="302"/>
      <c r="E97" s="302"/>
      <c r="F97" s="302"/>
      <c r="G97" s="302"/>
      <c r="H97" s="302"/>
      <c r="I97" s="302"/>
      <c r="J97" s="23"/>
      <c r="K97" s="23"/>
      <c r="L97" s="23"/>
      <c r="M97" s="23"/>
      <c r="N97" s="23"/>
      <c r="O97" s="23"/>
      <c r="P97" s="23"/>
      <c r="Q97" s="23"/>
      <c r="R97" s="23"/>
      <c r="S97" s="23"/>
      <c r="T97" s="23"/>
      <c r="U97" s="23"/>
      <c r="V97" s="23"/>
      <c r="W97" s="23"/>
      <c r="X97" s="23"/>
      <c r="Y97" s="23"/>
      <c r="Z97" s="23"/>
    </row>
    <row r="98" spans="1:26" ht="13.5" customHeight="1" x14ac:dyDescent="0.25">
      <c r="A98" s="28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3.5" customHeight="1" x14ac:dyDescent="0.25">
      <c r="A99" s="28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3.5" customHeight="1" x14ac:dyDescent="0.25">
      <c r="A100" s="282" t="s">
        <v>665</v>
      </c>
      <c r="B100" s="23"/>
      <c r="C100" s="337"/>
      <c r="D100" s="332"/>
      <c r="E100" s="332"/>
      <c r="F100" s="23"/>
      <c r="G100" s="23"/>
      <c r="H100" s="23"/>
      <c r="I100" s="23"/>
      <c r="J100" s="23"/>
      <c r="K100" s="23"/>
      <c r="L100" s="23"/>
      <c r="M100" s="23"/>
      <c r="N100" s="23"/>
      <c r="O100" s="23"/>
      <c r="P100" s="23"/>
      <c r="Q100" s="23"/>
      <c r="R100" s="23"/>
      <c r="S100" s="23"/>
      <c r="T100" s="23"/>
      <c r="U100" s="23"/>
      <c r="V100" s="23"/>
      <c r="W100" s="23"/>
      <c r="X100" s="23"/>
      <c r="Y100" s="23"/>
      <c r="Z100" s="23"/>
    </row>
    <row r="101" spans="1:26" ht="13.5" customHeight="1" x14ac:dyDescent="0.25">
      <c r="A101" s="282"/>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3.5" customHeight="1" x14ac:dyDescent="0.25">
      <c r="A102" s="282" t="s">
        <v>666</v>
      </c>
      <c r="B102" s="23"/>
      <c r="C102" s="337"/>
      <c r="D102" s="332"/>
      <c r="E102" s="332"/>
      <c r="F102" s="23"/>
      <c r="G102" s="23"/>
      <c r="H102" s="23"/>
      <c r="I102" s="23"/>
      <c r="J102" s="23"/>
      <c r="K102" s="23"/>
      <c r="L102" s="23"/>
      <c r="M102" s="23"/>
      <c r="N102" s="23"/>
      <c r="O102" s="23"/>
      <c r="P102" s="23"/>
      <c r="Q102" s="23"/>
      <c r="R102" s="23"/>
      <c r="S102" s="23"/>
      <c r="T102" s="23"/>
      <c r="U102" s="23"/>
      <c r="V102" s="23"/>
      <c r="W102" s="23"/>
      <c r="X102" s="23"/>
      <c r="Y102" s="23"/>
      <c r="Z102" s="23"/>
    </row>
    <row r="103" spans="1:26" ht="13.5" customHeight="1" x14ac:dyDescent="0.25">
      <c r="A103" s="282"/>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3.5" customHeight="1" x14ac:dyDescent="0.25">
      <c r="A104" s="282" t="s">
        <v>667</v>
      </c>
      <c r="B104" s="23"/>
      <c r="C104" s="337"/>
      <c r="D104" s="332"/>
      <c r="E104" s="332"/>
      <c r="F104" s="23"/>
      <c r="G104" s="23"/>
      <c r="H104" s="23"/>
      <c r="I104" s="23"/>
      <c r="J104" s="23"/>
      <c r="K104" s="23"/>
      <c r="L104" s="23"/>
      <c r="M104" s="23"/>
      <c r="N104" s="23"/>
      <c r="O104" s="23"/>
      <c r="P104" s="23"/>
      <c r="Q104" s="23"/>
      <c r="R104" s="23"/>
      <c r="S104" s="23"/>
      <c r="T104" s="23"/>
      <c r="U104" s="23"/>
      <c r="V104" s="23"/>
      <c r="W104" s="23"/>
      <c r="X104" s="23"/>
      <c r="Y104" s="23"/>
      <c r="Z104" s="23"/>
    </row>
    <row r="105" spans="1:26" ht="13.5" customHeight="1" x14ac:dyDescent="0.25">
      <c r="A105" s="282"/>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3.5" customHeight="1" x14ac:dyDescent="0.25">
      <c r="A106" s="282"/>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3.5" customHeight="1" x14ac:dyDescent="0.25">
      <c r="A107" s="282" t="s">
        <v>115</v>
      </c>
      <c r="B107" s="23"/>
      <c r="C107" s="337"/>
      <c r="D107" s="332"/>
      <c r="E107" s="332"/>
      <c r="F107" s="23"/>
      <c r="G107" s="282" t="s">
        <v>114</v>
      </c>
      <c r="H107" s="337"/>
      <c r="I107" s="332"/>
      <c r="J107" s="282"/>
      <c r="K107" s="23"/>
      <c r="L107" s="23"/>
      <c r="M107" s="23"/>
      <c r="N107" s="23"/>
      <c r="O107" s="23"/>
      <c r="P107" s="23"/>
      <c r="Q107" s="23"/>
      <c r="R107" s="23"/>
      <c r="S107" s="23"/>
      <c r="T107" s="23"/>
      <c r="U107" s="23"/>
      <c r="V107" s="23"/>
      <c r="W107" s="23"/>
      <c r="X107" s="23"/>
      <c r="Y107" s="23"/>
      <c r="Z107" s="23"/>
    </row>
    <row r="108" spans="1:26" ht="13.5" customHeight="1" x14ac:dyDescent="0.25">
      <c r="A108" s="282"/>
      <c r="B108" s="23"/>
      <c r="C108" s="24"/>
      <c r="D108" s="24"/>
      <c r="E108" s="24"/>
      <c r="F108" s="23"/>
      <c r="G108" s="282"/>
      <c r="H108" s="24"/>
      <c r="I108" s="24"/>
      <c r="J108" s="282"/>
      <c r="K108" s="23"/>
      <c r="L108" s="23"/>
      <c r="M108" s="23"/>
      <c r="N108" s="23"/>
      <c r="O108" s="23"/>
      <c r="P108" s="23"/>
      <c r="Q108" s="23"/>
      <c r="R108" s="23"/>
      <c r="S108" s="23"/>
      <c r="T108" s="23"/>
      <c r="U108" s="23"/>
      <c r="V108" s="23"/>
      <c r="W108" s="23"/>
      <c r="X108" s="23"/>
      <c r="Y108" s="23"/>
      <c r="Z108" s="23"/>
    </row>
    <row r="109" spans="1:26" ht="13.5" customHeight="1" x14ac:dyDescent="0.25">
      <c r="A109" s="282"/>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3.5" customHeight="1" x14ac:dyDescent="0.25">
      <c r="A110" s="282"/>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3.5" customHeight="1" x14ac:dyDescent="0.25">
      <c r="A111" s="282" t="s">
        <v>668</v>
      </c>
      <c r="B111" s="23"/>
      <c r="C111" s="337"/>
      <c r="D111" s="332"/>
      <c r="E111" s="332"/>
      <c r="F111" s="23"/>
      <c r="G111" s="23"/>
      <c r="H111" s="23"/>
      <c r="I111" s="23"/>
      <c r="J111" s="23"/>
      <c r="K111" s="23"/>
      <c r="L111" s="23"/>
      <c r="M111" s="23"/>
      <c r="N111" s="23"/>
      <c r="O111" s="23"/>
      <c r="P111" s="23"/>
      <c r="Q111" s="23"/>
      <c r="R111" s="23"/>
      <c r="S111" s="23"/>
      <c r="T111" s="23"/>
      <c r="U111" s="23"/>
      <c r="V111" s="23"/>
      <c r="W111" s="23"/>
      <c r="X111" s="23"/>
      <c r="Y111" s="23"/>
      <c r="Z111" s="23"/>
    </row>
    <row r="112" spans="1:26" ht="13.5" customHeight="1" x14ac:dyDescent="0.25">
      <c r="A112" s="282"/>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3.5" customHeight="1" x14ac:dyDescent="0.25">
      <c r="A113" s="282"/>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3.5" customHeight="1" x14ac:dyDescent="0.25">
      <c r="A114" s="282" t="s">
        <v>669</v>
      </c>
      <c r="B114" s="23"/>
      <c r="C114" s="337"/>
      <c r="D114" s="332"/>
      <c r="E114" s="332"/>
      <c r="F114" s="23"/>
      <c r="G114" s="282" t="s">
        <v>114</v>
      </c>
      <c r="H114" s="337"/>
      <c r="I114" s="332"/>
      <c r="J114" s="23"/>
      <c r="K114" s="23"/>
      <c r="L114" s="23"/>
      <c r="M114" s="23"/>
      <c r="N114" s="23"/>
      <c r="O114" s="23"/>
      <c r="P114" s="23"/>
      <c r="Q114" s="23"/>
      <c r="R114" s="23"/>
      <c r="S114" s="23"/>
      <c r="T114" s="23"/>
      <c r="U114" s="23"/>
      <c r="V114" s="23"/>
      <c r="W114" s="23"/>
      <c r="X114" s="23"/>
      <c r="Y114" s="23"/>
      <c r="Z114" s="23"/>
    </row>
    <row r="115" spans="1:26" ht="13.5" customHeight="1" x14ac:dyDescent="0.25">
      <c r="A115" s="282"/>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3.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3.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3.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3.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3.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3.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3.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3.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3.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3.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3.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3.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3.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3.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3.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3.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3.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3.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3.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3.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3.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3.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3.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3.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3.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3.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3.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3.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3.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3.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3.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3.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3.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3.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3.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3.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3.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3.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3.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3.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3.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3.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3.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3.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3.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3.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3.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3.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3.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3.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3.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3.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3.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3.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3.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3.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3.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3.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3.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3.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3.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3.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3.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3.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3.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3.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3.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3.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3.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3.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3.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3.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3.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3.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3.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3.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3.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3.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3.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3.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3.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3.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3.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3.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3.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3.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3.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3.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3.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3.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3.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3.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3.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3.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3.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3.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3.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3.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3.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3.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3.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3.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3.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3.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3.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3.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3.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3.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3.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3.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3.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3.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3.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3.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3.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3.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3.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3.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3.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3.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3.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3.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3.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3.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3.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3.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3.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3.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3.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3.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3.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3.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3.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3.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3.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3.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3.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3.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3.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3.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3.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3.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3.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3.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3.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41">
    <mergeCell ref="H38:H39"/>
    <mergeCell ref="I38:I39"/>
    <mergeCell ref="G56:G57"/>
    <mergeCell ref="H56:H57"/>
    <mergeCell ref="H36:H37"/>
    <mergeCell ref="I36:I37"/>
    <mergeCell ref="A30:A32"/>
    <mergeCell ref="B31:B32"/>
    <mergeCell ref="A34:A35"/>
    <mergeCell ref="B34:B35"/>
    <mergeCell ref="C34:C35"/>
    <mergeCell ref="D34:D35"/>
    <mergeCell ref="D36:D37"/>
    <mergeCell ref="E33:F33"/>
    <mergeCell ref="E34:F35"/>
    <mergeCell ref="G34:G35"/>
    <mergeCell ref="H34:H35"/>
    <mergeCell ref="I34:I35"/>
    <mergeCell ref="C31:F31"/>
    <mergeCell ref="G31:G32"/>
    <mergeCell ref="E32:F32"/>
    <mergeCell ref="A56:A57"/>
    <mergeCell ref="B56:B57"/>
    <mergeCell ref="C56:C57"/>
    <mergeCell ref="A10:I10"/>
    <mergeCell ref="A13:I13"/>
    <mergeCell ref="A28:I28"/>
    <mergeCell ref="A29:E29"/>
    <mergeCell ref="F29:I29"/>
    <mergeCell ref="B30:G30"/>
    <mergeCell ref="H30:I30"/>
    <mergeCell ref="A1:I1"/>
    <mergeCell ref="A2:I2"/>
    <mergeCell ref="A4:I4"/>
    <mergeCell ref="A6:E6"/>
    <mergeCell ref="F6:I6"/>
    <mergeCell ref="F7:I7"/>
    <mergeCell ref="F8:I8"/>
    <mergeCell ref="A86:I86"/>
    <mergeCell ref="C107:E107"/>
    <mergeCell ref="H107:I107"/>
    <mergeCell ref="C111:E111"/>
    <mergeCell ref="C114:E114"/>
    <mergeCell ref="H114:I114"/>
    <mergeCell ref="A87:I87"/>
    <mergeCell ref="A91:I91"/>
    <mergeCell ref="A95:I95"/>
    <mergeCell ref="A97:I97"/>
    <mergeCell ref="C100:E100"/>
    <mergeCell ref="C102:E102"/>
    <mergeCell ref="C104:E104"/>
    <mergeCell ref="A65:I65"/>
    <mergeCell ref="A66:I66"/>
    <mergeCell ref="A71:I71"/>
    <mergeCell ref="A74:I74"/>
    <mergeCell ref="A75:I75"/>
    <mergeCell ref="A76:I76"/>
    <mergeCell ref="A80:I80"/>
    <mergeCell ref="A82:I82"/>
    <mergeCell ref="A83:I83"/>
    <mergeCell ref="D56:D57"/>
    <mergeCell ref="I56:I57"/>
    <mergeCell ref="E56:F57"/>
    <mergeCell ref="A61:I61"/>
    <mergeCell ref="A63:I63"/>
    <mergeCell ref="A64:I64"/>
    <mergeCell ref="B52:B53"/>
    <mergeCell ref="C52:C53"/>
    <mergeCell ref="D52:D53"/>
    <mergeCell ref="E52:F53"/>
    <mergeCell ref="G52:G53"/>
    <mergeCell ref="H52:H53"/>
    <mergeCell ref="I52:I53"/>
    <mergeCell ref="A52:A53"/>
    <mergeCell ref="A54:A55"/>
    <mergeCell ref="B54:B55"/>
    <mergeCell ref="C54:C55"/>
    <mergeCell ref="D54:D55"/>
    <mergeCell ref="E54:F55"/>
    <mergeCell ref="G54:G55"/>
    <mergeCell ref="H54:H55"/>
    <mergeCell ref="I54:I55"/>
    <mergeCell ref="H50:H51"/>
    <mergeCell ref="I50:I51"/>
    <mergeCell ref="A48:A49"/>
    <mergeCell ref="A50:A51"/>
    <mergeCell ref="B50:B51"/>
    <mergeCell ref="C50:C51"/>
    <mergeCell ref="D50:D51"/>
    <mergeCell ref="E50:F51"/>
    <mergeCell ref="G50:G51"/>
    <mergeCell ref="G48:G49"/>
    <mergeCell ref="H48:H49"/>
    <mergeCell ref="B48:B49"/>
    <mergeCell ref="C48:C49"/>
    <mergeCell ref="D48:D49"/>
    <mergeCell ref="E48:F49"/>
    <mergeCell ref="I48:I49"/>
    <mergeCell ref="B44:B45"/>
    <mergeCell ref="C44:C45"/>
    <mergeCell ref="D44:D45"/>
    <mergeCell ref="E44:F45"/>
    <mergeCell ref="G44:G45"/>
    <mergeCell ref="H44:H45"/>
    <mergeCell ref="I44:I45"/>
    <mergeCell ref="A44:A45"/>
    <mergeCell ref="A46:A47"/>
    <mergeCell ref="B46:B47"/>
    <mergeCell ref="C46:C47"/>
    <mergeCell ref="D46:D47"/>
    <mergeCell ref="E46:F47"/>
    <mergeCell ref="G46:G47"/>
    <mergeCell ref="H46:H47"/>
    <mergeCell ref="I46:I47"/>
    <mergeCell ref="H40:H41"/>
    <mergeCell ref="I40:I41"/>
    <mergeCell ref="H42:H43"/>
    <mergeCell ref="I42:I43"/>
    <mergeCell ref="A40:A41"/>
    <mergeCell ref="A42:A43"/>
    <mergeCell ref="B42:B43"/>
    <mergeCell ref="C42:C43"/>
    <mergeCell ref="D42:D43"/>
    <mergeCell ref="E42:F43"/>
    <mergeCell ref="G42:G43"/>
    <mergeCell ref="A36:A37"/>
    <mergeCell ref="A38:A39"/>
    <mergeCell ref="B38:B39"/>
    <mergeCell ref="C38:C39"/>
    <mergeCell ref="D38:D39"/>
    <mergeCell ref="E38:F39"/>
    <mergeCell ref="G38:G39"/>
    <mergeCell ref="B40:B41"/>
    <mergeCell ref="C40:C41"/>
    <mergeCell ref="D40:D41"/>
    <mergeCell ref="E40:F41"/>
    <mergeCell ref="G40:G41"/>
    <mergeCell ref="B36:B37"/>
    <mergeCell ref="C36:C37"/>
    <mergeCell ref="E36:F37"/>
    <mergeCell ref="G36:G37"/>
  </mergeCells>
  <pageMargins left="0.7" right="0.7" top="0.75" bottom="0.75" header="0" footer="0"/>
  <pageSetup scale="94" orientation="portrait" r:id="rId1"/>
  <rowBreaks count="3" manualBreakCount="3">
    <brk id="67" man="1"/>
    <brk id="26" man="1"/>
    <brk id="9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00"/>
  <sheetViews>
    <sheetView workbookViewId="0">
      <selection activeCell="B34" sqref="B34:E34"/>
    </sheetView>
  </sheetViews>
  <sheetFormatPr defaultColWidth="14.42578125" defaultRowHeight="15" customHeight="1" x14ac:dyDescent="0.25"/>
  <cols>
    <col min="1" max="1" width="17" customWidth="1"/>
    <col min="2" max="2" width="13.5703125" customWidth="1"/>
    <col min="3" max="3" width="8.7109375" customWidth="1"/>
    <col min="4" max="4" width="9.140625" customWidth="1"/>
    <col min="5" max="5" width="29.7109375" customWidth="1"/>
    <col min="6" max="26" width="8.7109375" customWidth="1"/>
  </cols>
  <sheetData>
    <row r="1" spans="1:6" ht="15" customHeight="1" x14ac:dyDescent="0.25">
      <c r="A1" s="299" t="s">
        <v>0</v>
      </c>
      <c r="B1" s="300"/>
      <c r="C1" s="300"/>
      <c r="D1" s="300"/>
      <c r="E1" s="300"/>
    </row>
    <row r="2" spans="1:6" ht="52.5" customHeight="1" x14ac:dyDescent="0.25">
      <c r="A2" s="301" t="s">
        <v>1</v>
      </c>
      <c r="B2" s="302"/>
      <c r="C2" s="302"/>
      <c r="D2" s="302"/>
      <c r="E2" s="302"/>
    </row>
    <row r="3" spans="1:6" ht="15" customHeight="1" x14ac:dyDescent="0.25">
      <c r="A3" s="1"/>
    </row>
    <row r="4" spans="1:6" ht="27" customHeight="1" x14ac:dyDescent="0.25">
      <c r="A4" s="2" t="s">
        <v>2</v>
      </c>
      <c r="B4" s="303" t="s">
        <v>3</v>
      </c>
      <c r="C4" s="304"/>
      <c r="D4" s="304"/>
      <c r="E4" s="305"/>
      <c r="F4" s="3"/>
    </row>
    <row r="5" spans="1:6" ht="15.75" customHeight="1" x14ac:dyDescent="0.25">
      <c r="A5" s="4" t="s">
        <v>4</v>
      </c>
      <c r="B5" s="306" t="s">
        <v>5</v>
      </c>
      <c r="C5" s="307"/>
      <c r="D5" s="307"/>
      <c r="E5" s="308"/>
    </row>
    <row r="6" spans="1:6" ht="15.75" customHeight="1" x14ac:dyDescent="0.25">
      <c r="A6" s="4" t="s">
        <v>6</v>
      </c>
      <c r="B6" s="306" t="s">
        <v>7</v>
      </c>
      <c r="C6" s="307"/>
      <c r="D6" s="307"/>
      <c r="E6" s="308"/>
    </row>
    <row r="7" spans="1:6" ht="15.75" customHeight="1" x14ac:dyDescent="0.25">
      <c r="A7" s="5" t="s">
        <v>8</v>
      </c>
      <c r="B7" s="306" t="s">
        <v>9</v>
      </c>
      <c r="C7" s="307"/>
      <c r="D7" s="307"/>
      <c r="E7" s="308"/>
    </row>
    <row r="8" spans="1:6" ht="15.75" customHeight="1" x14ac:dyDescent="0.25">
      <c r="A8" s="5" t="s">
        <v>10</v>
      </c>
      <c r="B8" s="309" t="s">
        <v>11</v>
      </c>
      <c r="C8" s="302"/>
      <c r="D8" s="302"/>
      <c r="E8" s="310"/>
    </row>
    <row r="9" spans="1:6" ht="15.75" customHeight="1" x14ac:dyDescent="0.25">
      <c r="A9" s="5" t="s">
        <v>12</v>
      </c>
      <c r="B9" s="306" t="s">
        <v>13</v>
      </c>
      <c r="C9" s="307"/>
      <c r="D9" s="307"/>
      <c r="E9" s="308"/>
    </row>
    <row r="10" spans="1:6" ht="15.75" customHeight="1" x14ac:dyDescent="0.25">
      <c r="A10" s="5" t="s">
        <v>14</v>
      </c>
      <c r="B10" s="309" t="s">
        <v>15</v>
      </c>
      <c r="C10" s="302"/>
      <c r="D10" s="302"/>
      <c r="E10" s="310"/>
    </row>
    <row r="11" spans="1:6" ht="15.75" customHeight="1" x14ac:dyDescent="0.25">
      <c r="A11" s="4" t="s">
        <v>16</v>
      </c>
      <c r="B11" s="311" t="s">
        <v>17</v>
      </c>
      <c r="C11" s="304"/>
      <c r="D11" s="304"/>
      <c r="E11" s="312"/>
    </row>
    <row r="12" spans="1:6" ht="15.75" customHeight="1" x14ac:dyDescent="0.25">
      <c r="A12" s="4" t="s">
        <v>18</v>
      </c>
      <c r="B12" s="311" t="s">
        <v>19</v>
      </c>
      <c r="C12" s="304"/>
      <c r="D12" s="304"/>
      <c r="E12" s="312"/>
    </row>
    <row r="13" spans="1:6" ht="15.75" customHeight="1" x14ac:dyDescent="0.25">
      <c r="A13" s="4" t="s">
        <v>20</v>
      </c>
      <c r="B13" s="311" t="s">
        <v>21</v>
      </c>
      <c r="C13" s="304"/>
      <c r="D13" s="304"/>
      <c r="E13" s="312"/>
    </row>
    <row r="14" spans="1:6" ht="15.75" customHeight="1" x14ac:dyDescent="0.25">
      <c r="A14" s="4" t="s">
        <v>22</v>
      </c>
      <c r="B14" s="306" t="s">
        <v>23</v>
      </c>
      <c r="C14" s="307"/>
      <c r="D14" s="307"/>
      <c r="E14" s="308"/>
    </row>
    <row r="15" spans="1:6" ht="15.75" customHeight="1" x14ac:dyDescent="0.25">
      <c r="A15" s="4" t="s">
        <v>24</v>
      </c>
      <c r="B15" s="309" t="s">
        <v>25</v>
      </c>
      <c r="C15" s="302"/>
      <c r="D15" s="302"/>
      <c r="E15" s="310"/>
    </row>
    <row r="16" spans="1:6" ht="30.75" customHeight="1" x14ac:dyDescent="0.25">
      <c r="A16" s="4" t="s">
        <v>26</v>
      </c>
      <c r="B16" s="306" t="s">
        <v>27</v>
      </c>
      <c r="C16" s="307"/>
      <c r="D16" s="307"/>
      <c r="E16" s="308"/>
    </row>
    <row r="17" spans="1:5" ht="15.75" customHeight="1" x14ac:dyDescent="0.25">
      <c r="A17" s="6"/>
      <c r="B17" s="313" t="s">
        <v>28</v>
      </c>
      <c r="C17" s="302"/>
      <c r="D17" s="302"/>
      <c r="E17" s="310"/>
    </row>
    <row r="18" spans="1:5" ht="15.75" customHeight="1" x14ac:dyDescent="0.25">
      <c r="A18" s="4" t="s">
        <v>29</v>
      </c>
      <c r="B18" s="311" t="s">
        <v>30</v>
      </c>
      <c r="C18" s="304"/>
      <c r="D18" s="304"/>
      <c r="E18" s="312"/>
    </row>
    <row r="19" spans="1:5" ht="15.75" customHeight="1" x14ac:dyDescent="0.25">
      <c r="A19" s="5" t="s">
        <v>31</v>
      </c>
      <c r="B19" s="311" t="s">
        <v>32</v>
      </c>
      <c r="C19" s="304"/>
      <c r="D19" s="304"/>
      <c r="E19" s="312"/>
    </row>
    <row r="20" spans="1:5" ht="15.75" customHeight="1" x14ac:dyDescent="0.25">
      <c r="A20" s="5" t="s">
        <v>33</v>
      </c>
      <c r="B20" s="311" t="s">
        <v>34</v>
      </c>
      <c r="C20" s="304"/>
      <c r="D20" s="304"/>
      <c r="E20" s="312"/>
    </row>
    <row r="21" spans="1:5" ht="15.75" customHeight="1" x14ac:dyDescent="0.25">
      <c r="A21" s="4" t="s">
        <v>35</v>
      </c>
      <c r="B21" s="311" t="s">
        <v>36</v>
      </c>
      <c r="C21" s="304"/>
      <c r="D21" s="304"/>
      <c r="E21" s="312"/>
    </row>
    <row r="22" spans="1:5" ht="15.75" customHeight="1" x14ac:dyDescent="0.25">
      <c r="A22" s="5" t="s">
        <v>37</v>
      </c>
      <c r="B22" s="311" t="s">
        <v>38</v>
      </c>
      <c r="C22" s="304"/>
      <c r="D22" s="304"/>
      <c r="E22" s="312"/>
    </row>
    <row r="23" spans="1:5" ht="15.75" customHeight="1" x14ac:dyDescent="0.25">
      <c r="A23" s="5" t="s">
        <v>39</v>
      </c>
      <c r="B23" s="311" t="s">
        <v>40</v>
      </c>
      <c r="C23" s="304"/>
      <c r="D23" s="304"/>
      <c r="E23" s="312"/>
    </row>
    <row r="24" spans="1:5" ht="15.75" customHeight="1" x14ac:dyDescent="0.25">
      <c r="A24" s="5" t="s">
        <v>41</v>
      </c>
      <c r="B24" s="306" t="s">
        <v>42</v>
      </c>
      <c r="C24" s="307"/>
      <c r="D24" s="307"/>
      <c r="E24" s="308"/>
    </row>
    <row r="25" spans="1:5" ht="15.75" customHeight="1" x14ac:dyDescent="0.25">
      <c r="A25" s="4" t="s">
        <v>43</v>
      </c>
      <c r="B25" s="306" t="s">
        <v>44</v>
      </c>
      <c r="C25" s="307"/>
      <c r="D25" s="307"/>
      <c r="E25" s="308"/>
    </row>
    <row r="26" spans="1:5" ht="15.75" customHeight="1" x14ac:dyDescent="0.25">
      <c r="A26" s="5" t="s">
        <v>45</v>
      </c>
      <c r="B26" s="306" t="s">
        <v>46</v>
      </c>
      <c r="C26" s="307"/>
      <c r="D26" s="307"/>
      <c r="E26" s="308"/>
    </row>
    <row r="27" spans="1:5" ht="15.75" customHeight="1" x14ac:dyDescent="0.25">
      <c r="A27" s="5" t="s">
        <v>47</v>
      </c>
      <c r="B27" s="306" t="s">
        <v>48</v>
      </c>
      <c r="C27" s="307"/>
      <c r="D27" s="307"/>
      <c r="E27" s="308"/>
    </row>
    <row r="28" spans="1:5" ht="15.75" customHeight="1" x14ac:dyDescent="0.25">
      <c r="A28" s="5" t="s">
        <v>49</v>
      </c>
      <c r="B28" s="306" t="s">
        <v>50</v>
      </c>
      <c r="C28" s="307"/>
      <c r="D28" s="307"/>
      <c r="E28" s="308"/>
    </row>
    <row r="29" spans="1:5" ht="15.75" customHeight="1" x14ac:dyDescent="0.25">
      <c r="A29" s="5" t="s">
        <v>51</v>
      </c>
      <c r="B29" s="309" t="s">
        <v>52</v>
      </c>
      <c r="C29" s="302"/>
      <c r="D29" s="302"/>
      <c r="E29" s="310"/>
    </row>
    <row r="30" spans="1:5" ht="15.75" customHeight="1" x14ac:dyDescent="0.25">
      <c r="A30" s="5" t="s">
        <v>53</v>
      </c>
      <c r="B30" s="311" t="s">
        <v>54</v>
      </c>
      <c r="C30" s="304"/>
      <c r="D30" s="304"/>
      <c r="E30" s="312"/>
    </row>
    <row r="31" spans="1:5" ht="15.75" customHeight="1" x14ac:dyDescent="0.25">
      <c r="A31" s="4" t="s">
        <v>55</v>
      </c>
      <c r="B31" s="306" t="s">
        <v>56</v>
      </c>
      <c r="C31" s="307"/>
      <c r="D31" s="307"/>
      <c r="E31" s="308"/>
    </row>
    <row r="32" spans="1:5" ht="15.75" customHeight="1" x14ac:dyDescent="0.25">
      <c r="A32" s="5" t="s">
        <v>57</v>
      </c>
      <c r="B32" s="309" t="s">
        <v>58</v>
      </c>
      <c r="C32" s="302"/>
      <c r="D32" s="302"/>
      <c r="E32" s="310"/>
    </row>
    <row r="33" spans="1:5" ht="15.75" customHeight="1" x14ac:dyDescent="0.25">
      <c r="A33" s="5" t="s">
        <v>59</v>
      </c>
      <c r="B33" s="311" t="s">
        <v>60</v>
      </c>
      <c r="C33" s="304"/>
      <c r="D33" s="304"/>
      <c r="E33" s="312"/>
    </row>
    <row r="34" spans="1:5" ht="15.75" customHeight="1" x14ac:dyDescent="0.25">
      <c r="A34" s="5" t="s">
        <v>61</v>
      </c>
      <c r="B34" s="311" t="s">
        <v>62</v>
      </c>
      <c r="C34" s="304"/>
      <c r="D34" s="304"/>
      <c r="E34" s="312"/>
    </row>
    <row r="35" spans="1:5" ht="15.75" customHeight="1" x14ac:dyDescent="0.25">
      <c r="A35" s="4" t="s">
        <v>63</v>
      </c>
      <c r="B35" s="311" t="s">
        <v>64</v>
      </c>
      <c r="C35" s="304"/>
      <c r="D35" s="304"/>
      <c r="E35" s="312"/>
    </row>
    <row r="36" spans="1:5" ht="15.75" customHeight="1" x14ac:dyDescent="0.25">
      <c r="A36" s="5" t="s">
        <v>65</v>
      </c>
      <c r="B36" s="311" t="s">
        <v>66</v>
      </c>
      <c r="C36" s="304"/>
      <c r="D36" s="304"/>
      <c r="E36" s="312"/>
    </row>
    <row r="37" spans="1:5" ht="15.75" customHeight="1" x14ac:dyDescent="0.25">
      <c r="A37" s="5" t="s">
        <v>67</v>
      </c>
      <c r="B37" s="311" t="s">
        <v>68</v>
      </c>
      <c r="C37" s="304"/>
      <c r="D37" s="304"/>
      <c r="E37" s="312"/>
    </row>
    <row r="38" spans="1:5" ht="15.75" customHeight="1" x14ac:dyDescent="0.25">
      <c r="A38" s="5" t="s">
        <v>69</v>
      </c>
      <c r="B38" s="311" t="s">
        <v>70</v>
      </c>
      <c r="C38" s="304"/>
      <c r="D38" s="304"/>
      <c r="E38" s="312"/>
    </row>
    <row r="39" spans="1:5" ht="15.75" customHeight="1" x14ac:dyDescent="0.25">
      <c r="A39" s="5" t="s">
        <v>71</v>
      </c>
      <c r="B39" s="311" t="s">
        <v>72</v>
      </c>
      <c r="C39" s="304"/>
      <c r="D39" s="304"/>
      <c r="E39" s="312"/>
    </row>
    <row r="40" spans="1:5" ht="15.75" customHeight="1" x14ac:dyDescent="0.25">
      <c r="A40" s="5" t="s">
        <v>73</v>
      </c>
      <c r="B40" s="311" t="s">
        <v>74</v>
      </c>
      <c r="C40" s="304"/>
      <c r="D40" s="304"/>
      <c r="E40" s="312"/>
    </row>
    <row r="41" spans="1:5" ht="15.75" customHeight="1" x14ac:dyDescent="0.25">
      <c r="A41" s="4" t="s">
        <v>75</v>
      </c>
      <c r="B41" s="306" t="s">
        <v>76</v>
      </c>
      <c r="C41" s="307"/>
      <c r="D41" s="307"/>
      <c r="E41" s="308"/>
    </row>
    <row r="42" spans="1:5" ht="15.75" customHeight="1" x14ac:dyDescent="0.25">
      <c r="A42" s="5" t="s">
        <v>77</v>
      </c>
      <c r="B42" s="306" t="s">
        <v>78</v>
      </c>
      <c r="C42" s="307"/>
      <c r="D42" s="307"/>
      <c r="E42" s="308"/>
    </row>
    <row r="43" spans="1:5" ht="15.75" customHeight="1" x14ac:dyDescent="0.25">
      <c r="A43" s="5" t="s">
        <v>79</v>
      </c>
      <c r="B43" s="309" t="s">
        <v>80</v>
      </c>
      <c r="C43" s="302"/>
      <c r="D43" s="302"/>
      <c r="E43" s="310"/>
    </row>
    <row r="44" spans="1:5" ht="15.75" customHeight="1" x14ac:dyDescent="0.25">
      <c r="A44" s="5" t="s">
        <v>81</v>
      </c>
      <c r="B44" s="306" t="s">
        <v>82</v>
      </c>
      <c r="C44" s="307"/>
      <c r="D44" s="307"/>
      <c r="E44" s="308"/>
    </row>
    <row r="45" spans="1:5" ht="15.75" customHeight="1" x14ac:dyDescent="0.25">
      <c r="A45" s="4" t="s">
        <v>83</v>
      </c>
      <c r="B45" s="306" t="s">
        <v>84</v>
      </c>
      <c r="C45" s="307"/>
      <c r="D45" s="307"/>
      <c r="E45" s="308"/>
    </row>
    <row r="46" spans="1:5" ht="14.25" customHeight="1" x14ac:dyDescent="0.25"/>
    <row r="47" spans="1:5" ht="14.25" customHeight="1" x14ac:dyDescent="0.25"/>
    <row r="48" spans="1:5"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44">
    <mergeCell ref="B44:E44"/>
    <mergeCell ref="B45:E45"/>
    <mergeCell ref="B37:E37"/>
    <mergeCell ref="B38:E38"/>
    <mergeCell ref="B39:E39"/>
    <mergeCell ref="B40:E40"/>
    <mergeCell ref="B41:E41"/>
    <mergeCell ref="B42:E42"/>
    <mergeCell ref="B43:E43"/>
    <mergeCell ref="B32:E32"/>
    <mergeCell ref="B33:E33"/>
    <mergeCell ref="B34:E34"/>
    <mergeCell ref="B35:E35"/>
    <mergeCell ref="B36:E36"/>
    <mergeCell ref="B27:E27"/>
    <mergeCell ref="B28:E28"/>
    <mergeCell ref="B29:E29"/>
    <mergeCell ref="B30:E30"/>
    <mergeCell ref="B31:E31"/>
    <mergeCell ref="B22:E22"/>
    <mergeCell ref="B23:E23"/>
    <mergeCell ref="B24:E24"/>
    <mergeCell ref="B25:E25"/>
    <mergeCell ref="B26:E26"/>
    <mergeCell ref="B17:E17"/>
    <mergeCell ref="B18:E18"/>
    <mergeCell ref="B19:E19"/>
    <mergeCell ref="B20:E20"/>
    <mergeCell ref="B21:E21"/>
    <mergeCell ref="B12:E12"/>
    <mergeCell ref="B13:E13"/>
    <mergeCell ref="B14:E14"/>
    <mergeCell ref="B15:E15"/>
    <mergeCell ref="B16:E16"/>
    <mergeCell ref="B7:E7"/>
    <mergeCell ref="B8:E8"/>
    <mergeCell ref="B9:E9"/>
    <mergeCell ref="B10:E10"/>
    <mergeCell ref="B11:E11"/>
    <mergeCell ref="A1:E1"/>
    <mergeCell ref="A2:E2"/>
    <mergeCell ref="B4:E4"/>
    <mergeCell ref="B5:E5"/>
    <mergeCell ref="B6:E6"/>
  </mergeCells>
  <pageMargins left="0.7" right="1.25" top="0.75" bottom="0.75" header="0" footer="0"/>
  <pageSetup scale="68" orientation="portrait"/>
  <headerFooter>
    <oddHeader>&amp;CHOUSING AUTHORITY OF THE CITY OF PITTSBURGH PROJECT-BASED VOUCHER GAP FINANCING PROGRAM 2020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002"/>
  <sheetViews>
    <sheetView workbookViewId="0">
      <selection activeCell="E7" sqref="E7"/>
    </sheetView>
  </sheetViews>
  <sheetFormatPr defaultColWidth="14.42578125" defaultRowHeight="15" customHeight="1" x14ac:dyDescent="0.25"/>
  <cols>
    <col min="1" max="1" width="8.7109375" customWidth="1"/>
    <col min="2" max="2" width="3.7109375" customWidth="1"/>
    <col min="3" max="6" width="8.7109375" customWidth="1"/>
    <col min="7" max="7" width="10.7109375" customWidth="1"/>
    <col min="8" max="8" width="8.7109375" customWidth="1"/>
    <col min="9" max="9" width="9.7109375" customWidth="1"/>
    <col min="10" max="10" width="8.7109375" customWidth="1"/>
    <col min="11" max="11" width="15.28515625" customWidth="1"/>
    <col min="12" max="13" width="8.7109375" customWidth="1"/>
    <col min="14" max="14" width="6.28515625" customWidth="1"/>
    <col min="16" max="16" width="10" customWidth="1"/>
    <col min="17" max="18" width="8.7109375" customWidth="1"/>
    <col min="19" max="19" width="27" customWidth="1"/>
    <col min="20" max="20" width="10.7109375" customWidth="1"/>
    <col min="21" max="21" width="8.7109375" customWidth="1"/>
    <col min="22" max="22" width="13.7109375" customWidth="1"/>
    <col min="23" max="26" width="8.7109375" customWidth="1"/>
  </cols>
  <sheetData>
    <row r="1" spans="1:18" ht="14.25" customHeight="1" x14ac:dyDescent="0.25">
      <c r="A1" s="299" t="s">
        <v>85</v>
      </c>
      <c r="B1" s="300"/>
      <c r="C1" s="300"/>
      <c r="D1" s="300"/>
      <c r="E1" s="300"/>
      <c r="F1" s="300"/>
      <c r="G1" s="300"/>
      <c r="H1" s="300"/>
      <c r="I1" s="300"/>
      <c r="J1" s="300"/>
      <c r="K1" s="300"/>
      <c r="L1" s="300"/>
      <c r="M1" s="300"/>
    </row>
    <row r="2" spans="1:18" ht="57" customHeight="1" x14ac:dyDescent="0.25">
      <c r="A2" s="301" t="s">
        <v>672</v>
      </c>
      <c r="B2" s="302"/>
      <c r="C2" s="302"/>
      <c r="D2" s="302"/>
      <c r="E2" s="302"/>
      <c r="F2" s="302"/>
      <c r="G2" s="302"/>
      <c r="H2" s="302"/>
      <c r="I2" s="302"/>
      <c r="J2" s="302"/>
      <c r="K2" s="302"/>
      <c r="L2" s="302"/>
      <c r="M2" s="302"/>
    </row>
    <row r="3" spans="1:18" ht="14.25" customHeight="1" x14ac:dyDescent="0.25">
      <c r="A3" s="298"/>
      <c r="B3" s="298"/>
      <c r="C3" s="298"/>
      <c r="D3" s="298"/>
      <c r="E3" s="298"/>
      <c r="F3" s="298"/>
      <c r="G3" s="298"/>
      <c r="H3" s="298"/>
      <c r="I3" s="298"/>
      <c r="J3" s="298"/>
      <c r="K3" s="298"/>
      <c r="L3" s="298"/>
      <c r="M3" s="298"/>
    </row>
    <row r="4" spans="1:18" ht="14.25" customHeight="1" x14ac:dyDescent="0.25">
      <c r="A4" s="298"/>
      <c r="B4" s="298"/>
      <c r="C4" s="298"/>
      <c r="D4" s="298"/>
      <c r="E4" s="298"/>
      <c r="F4" s="298"/>
      <c r="G4" s="298"/>
      <c r="H4" s="298"/>
      <c r="I4" s="298"/>
      <c r="J4" s="298"/>
      <c r="K4" s="298"/>
      <c r="L4" s="298"/>
      <c r="M4" s="298"/>
    </row>
    <row r="5" spans="1:18" ht="14.25" customHeight="1" x14ac:dyDescent="0.25">
      <c r="A5" s="7"/>
      <c r="B5" s="7"/>
      <c r="C5" s="7"/>
      <c r="D5" s="7"/>
      <c r="E5" s="7"/>
      <c r="F5" s="7"/>
      <c r="G5" s="7"/>
      <c r="H5" s="7"/>
      <c r="I5" s="7"/>
      <c r="J5" s="7"/>
      <c r="K5" s="7"/>
      <c r="L5" s="7"/>
      <c r="M5" s="7"/>
      <c r="N5" s="8"/>
      <c r="O5" s="8"/>
      <c r="P5" s="8"/>
      <c r="Q5" s="8"/>
      <c r="R5" s="8"/>
    </row>
    <row r="6" spans="1:18" ht="14.25" customHeight="1" x14ac:dyDescent="0.25">
      <c r="A6" s="7"/>
      <c r="B6" s="7"/>
      <c r="C6" s="8"/>
      <c r="D6" s="8"/>
      <c r="E6" s="9"/>
      <c r="F6" s="9"/>
      <c r="G6" s="9"/>
      <c r="H6" s="9"/>
      <c r="I6" s="9"/>
      <c r="J6" s="9"/>
      <c r="K6" s="9"/>
      <c r="L6" s="9"/>
      <c r="M6" s="9"/>
    </row>
    <row r="7" spans="1:18" ht="14.25" customHeight="1" x14ac:dyDescent="0.25">
      <c r="B7" s="9"/>
      <c r="C7" s="10"/>
      <c r="D7" s="10"/>
      <c r="E7" s="10"/>
      <c r="F7" s="10"/>
      <c r="G7" s="11"/>
      <c r="H7" s="11"/>
      <c r="I7" s="11"/>
      <c r="J7" s="11"/>
      <c r="K7" s="11"/>
      <c r="L7" s="9"/>
    </row>
    <row r="8" spans="1:18" ht="14.25" customHeight="1" x14ac:dyDescent="0.25">
      <c r="B8" s="9"/>
      <c r="C8" s="10"/>
      <c r="D8" s="10"/>
      <c r="E8" s="10"/>
      <c r="F8" s="10"/>
      <c r="G8" s="11"/>
      <c r="H8" s="11"/>
      <c r="I8" s="11"/>
      <c r="J8" s="11"/>
      <c r="K8" s="11"/>
      <c r="L8" s="9"/>
    </row>
    <row r="9" spans="1:18" ht="51" x14ac:dyDescent="0.25">
      <c r="B9" s="9"/>
      <c r="C9" s="12"/>
      <c r="D9" s="13" t="s">
        <v>86</v>
      </c>
      <c r="E9" s="13" t="s">
        <v>87</v>
      </c>
      <c r="F9" s="13" t="s">
        <v>88</v>
      </c>
      <c r="G9" s="13" t="s">
        <v>89</v>
      </c>
      <c r="H9" s="13" t="s">
        <v>90</v>
      </c>
      <c r="I9" s="13" t="s">
        <v>91</v>
      </c>
      <c r="J9" s="13" t="s">
        <v>92</v>
      </c>
      <c r="K9" s="13" t="s">
        <v>93</v>
      </c>
      <c r="L9" s="9"/>
    </row>
    <row r="10" spans="1:18" ht="14.25" customHeight="1" x14ac:dyDescent="0.25">
      <c r="B10" s="9"/>
      <c r="C10" s="14"/>
      <c r="D10" s="15" t="s">
        <v>94</v>
      </c>
      <c r="E10" s="16" t="s">
        <v>95</v>
      </c>
      <c r="F10" s="16">
        <v>2</v>
      </c>
      <c r="G10" s="16">
        <v>201</v>
      </c>
      <c r="H10" s="16"/>
      <c r="I10" s="16">
        <v>572</v>
      </c>
      <c r="J10" s="16">
        <f t="shared" ref="J10:J17" si="0">G10+I10</f>
        <v>773</v>
      </c>
      <c r="K10" s="16" t="s">
        <v>96</v>
      </c>
      <c r="L10" s="9"/>
    </row>
    <row r="11" spans="1:18" ht="14.25" customHeight="1" x14ac:dyDescent="0.25">
      <c r="B11" s="9"/>
      <c r="C11" s="14"/>
      <c r="D11" s="15" t="s">
        <v>97</v>
      </c>
      <c r="E11" s="16" t="s">
        <v>98</v>
      </c>
      <c r="F11" s="16">
        <v>10</v>
      </c>
      <c r="G11" s="16">
        <v>651</v>
      </c>
      <c r="H11" s="16"/>
      <c r="I11" s="16">
        <v>50</v>
      </c>
      <c r="J11" s="16">
        <f t="shared" si="0"/>
        <v>701</v>
      </c>
      <c r="K11" s="16" t="s">
        <v>99</v>
      </c>
      <c r="L11" s="9"/>
    </row>
    <row r="12" spans="1:18" ht="14.25" customHeight="1" x14ac:dyDescent="0.25">
      <c r="B12" s="9"/>
      <c r="C12" s="14"/>
      <c r="D12" s="15"/>
      <c r="E12" s="17"/>
      <c r="F12" s="17"/>
      <c r="G12" s="17"/>
      <c r="H12" s="16"/>
      <c r="I12" s="17"/>
      <c r="J12" s="16">
        <f t="shared" si="0"/>
        <v>0</v>
      </c>
      <c r="K12" s="17"/>
      <c r="L12" s="9"/>
    </row>
    <row r="13" spans="1:18" ht="14.25" customHeight="1" x14ac:dyDescent="0.25">
      <c r="B13" s="9"/>
      <c r="C13" s="14"/>
      <c r="D13" s="15"/>
      <c r="E13" s="17"/>
      <c r="F13" s="17"/>
      <c r="G13" s="17"/>
      <c r="H13" s="16"/>
      <c r="I13" s="17"/>
      <c r="J13" s="16">
        <f t="shared" si="0"/>
        <v>0</v>
      </c>
      <c r="K13" s="17"/>
      <c r="L13" s="9"/>
    </row>
    <row r="14" spans="1:18" ht="14.25" customHeight="1" x14ac:dyDescent="0.25">
      <c r="B14" s="9"/>
      <c r="C14" s="14"/>
      <c r="D14" s="15"/>
      <c r="E14" s="17"/>
      <c r="F14" s="17"/>
      <c r="G14" s="17"/>
      <c r="H14" s="16"/>
      <c r="I14" s="17"/>
      <c r="J14" s="16">
        <f t="shared" si="0"/>
        <v>0</v>
      </c>
      <c r="K14" s="17"/>
      <c r="L14" s="9"/>
    </row>
    <row r="15" spans="1:18" ht="14.25" customHeight="1" x14ac:dyDescent="0.25">
      <c r="B15" s="9"/>
      <c r="C15" s="14"/>
      <c r="D15" s="15"/>
      <c r="E15" s="17"/>
      <c r="F15" s="17"/>
      <c r="G15" s="17"/>
      <c r="H15" s="16"/>
      <c r="I15" s="17"/>
      <c r="J15" s="16">
        <f t="shared" si="0"/>
        <v>0</v>
      </c>
      <c r="K15" s="17"/>
      <c r="L15" s="9"/>
    </row>
    <row r="16" spans="1:18" ht="14.25" customHeight="1" x14ac:dyDescent="0.25">
      <c r="B16" s="9"/>
      <c r="C16" s="14"/>
      <c r="D16" s="15"/>
      <c r="E16" s="17"/>
      <c r="F16" s="17"/>
      <c r="G16" s="17"/>
      <c r="H16" s="16"/>
      <c r="I16" s="17"/>
      <c r="J16" s="16">
        <f t="shared" si="0"/>
        <v>0</v>
      </c>
      <c r="K16" s="17"/>
      <c r="L16" s="9"/>
    </row>
    <row r="17" spans="2:12" ht="14.25" customHeight="1" x14ac:dyDescent="0.25">
      <c r="B17" s="9"/>
      <c r="C17" s="14"/>
      <c r="D17" s="15"/>
      <c r="E17" s="17"/>
      <c r="F17" s="17"/>
      <c r="G17" s="17"/>
      <c r="H17" s="16"/>
      <c r="I17" s="17"/>
      <c r="J17" s="16">
        <f t="shared" si="0"/>
        <v>0</v>
      </c>
      <c r="K17" s="17"/>
      <c r="L17" s="9"/>
    </row>
    <row r="18" spans="2:12" ht="25.5" customHeight="1" x14ac:dyDescent="0.25">
      <c r="B18" s="9"/>
      <c r="C18" s="12"/>
      <c r="D18" s="316"/>
      <c r="E18" s="317" t="s">
        <v>100</v>
      </c>
      <c r="F18" s="318">
        <f>SUM(F10:F17)</f>
        <v>12</v>
      </c>
      <c r="G18" s="314"/>
      <c r="H18" s="314"/>
      <c r="I18" s="314"/>
      <c r="J18" s="314"/>
      <c r="K18" s="314"/>
      <c r="L18" s="9"/>
    </row>
    <row r="19" spans="2:12" ht="14.25" customHeight="1" x14ac:dyDescent="0.25">
      <c r="B19" s="9"/>
      <c r="C19" s="12"/>
      <c r="D19" s="315"/>
      <c r="E19" s="315"/>
      <c r="F19" s="315"/>
      <c r="G19" s="315"/>
      <c r="H19" s="315"/>
      <c r="I19" s="315"/>
      <c r="J19" s="315"/>
      <c r="K19" s="315"/>
      <c r="L19" s="9"/>
    </row>
    <row r="20" spans="2:12" ht="14.25" customHeight="1" x14ac:dyDescent="0.25">
      <c r="B20" s="9"/>
      <c r="C20" s="9"/>
      <c r="D20" s="9"/>
      <c r="E20" s="9"/>
      <c r="F20" s="9"/>
      <c r="G20" s="9"/>
      <c r="H20" s="9"/>
      <c r="I20" s="9"/>
      <c r="J20" s="9"/>
      <c r="K20" s="9"/>
      <c r="L20" s="9"/>
    </row>
    <row r="21" spans="2:12" ht="14.25" customHeight="1" x14ac:dyDescent="0.25">
      <c r="B21" s="9"/>
      <c r="C21" s="9"/>
      <c r="D21" s="9"/>
      <c r="E21" s="9"/>
      <c r="F21" s="9"/>
      <c r="G21" s="9"/>
      <c r="H21" s="9"/>
      <c r="I21" s="9"/>
      <c r="J21" s="9"/>
      <c r="K21" s="9"/>
      <c r="L21" s="9"/>
    </row>
    <row r="22" spans="2:12" ht="14.25" customHeight="1" x14ac:dyDescent="0.25">
      <c r="B22" s="9"/>
      <c r="C22" s="9"/>
      <c r="D22" s="9"/>
      <c r="E22" s="9"/>
      <c r="F22" s="9"/>
      <c r="G22" s="9"/>
      <c r="H22" s="9"/>
      <c r="I22" s="9"/>
      <c r="J22" s="9"/>
      <c r="K22" s="9"/>
      <c r="L22" s="9"/>
    </row>
    <row r="23" spans="2:12" ht="14.25" customHeight="1" x14ac:dyDescent="0.25"/>
    <row r="24" spans="2:12" ht="14.25" customHeight="1" x14ac:dyDescent="0.25"/>
    <row r="25" spans="2:12" ht="14.25" customHeight="1" x14ac:dyDescent="0.25"/>
    <row r="26" spans="2:12" ht="14.25" customHeight="1" x14ac:dyDescent="0.25"/>
    <row r="27" spans="2:12" ht="14.25" customHeight="1" x14ac:dyDescent="0.25"/>
    <row r="28" spans="2:12" ht="14.25" customHeight="1" x14ac:dyDescent="0.25"/>
    <row r="29" spans="2:12" ht="14.25" customHeight="1" x14ac:dyDescent="0.25"/>
    <row r="30" spans="2:12" ht="14.25" customHeight="1" x14ac:dyDescent="0.25"/>
    <row r="31" spans="2:12" ht="14.25" customHeight="1" x14ac:dyDescent="0.25"/>
    <row r="32" spans="2:1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sheetData>
  <mergeCells count="10">
    <mergeCell ref="G18:G19"/>
    <mergeCell ref="H18:H19"/>
    <mergeCell ref="I18:I19"/>
    <mergeCell ref="J18:J19"/>
    <mergeCell ref="A1:M1"/>
    <mergeCell ref="A2:M2"/>
    <mergeCell ref="D18:D19"/>
    <mergeCell ref="E18:E19"/>
    <mergeCell ref="F18:F19"/>
    <mergeCell ref="K18:K19"/>
  </mergeCells>
  <dataValidations count="1">
    <dataValidation type="list" allowBlank="1" showErrorMessage="1" sqref="H10:H17" xr:uid="{00000000-0002-0000-0200-000000000000}">
      <formula1>"Developer Pays All Utilities,Tenant Pays Gas &amp;Electric,Tenant Pays All Utilities"</formula1>
    </dataValidation>
  </dataValidations>
  <pageMargins left="0.7" right="0.7" top="0.75" bottom="0.75" header="0" footer="0"/>
  <pageSetup orientation="landscape" r:id="rId1"/>
  <headerFooter>
    <oddHeader>&amp;CHOUSING AUTHORITY OF THE CITY OF PITTSBURGH PROJECT-BASED VOUCHER GAP FINANCING PROGRAM 2020</oddHeader>
  </headerFooter>
  <colBreaks count="1" manualBreakCount="1">
    <brk id="1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00"/>
  <sheetViews>
    <sheetView workbookViewId="0">
      <selection sqref="A1:G1"/>
    </sheetView>
  </sheetViews>
  <sheetFormatPr defaultColWidth="14.42578125" defaultRowHeight="15" customHeight="1" x14ac:dyDescent="0.25"/>
  <cols>
    <col min="1" max="1" width="16.42578125" customWidth="1"/>
    <col min="2" max="2" width="12.42578125" customWidth="1"/>
    <col min="3" max="3" width="19.5703125" customWidth="1"/>
    <col min="4" max="4" width="13.5703125" customWidth="1"/>
    <col min="5" max="5" width="8.7109375" customWidth="1"/>
    <col min="6" max="6" width="7" customWidth="1"/>
    <col min="7" max="7" width="14.5703125" customWidth="1"/>
    <col min="8" max="26" width="8.7109375" customWidth="1"/>
  </cols>
  <sheetData>
    <row r="1" spans="1:7" ht="15" customHeight="1" x14ac:dyDescent="0.25">
      <c r="A1" s="299" t="s">
        <v>101</v>
      </c>
      <c r="B1" s="300"/>
      <c r="C1" s="300"/>
      <c r="D1" s="300"/>
      <c r="E1" s="300"/>
      <c r="F1" s="300"/>
      <c r="G1" s="300"/>
    </row>
    <row r="2" spans="1:7" ht="14.25" customHeight="1" x14ac:dyDescent="0.25">
      <c r="D2" s="9"/>
      <c r="E2" s="9"/>
      <c r="F2" s="9"/>
      <c r="G2" s="9"/>
    </row>
    <row r="3" spans="1:7" ht="21" customHeight="1" x14ac:dyDescent="0.25">
      <c r="A3" s="320" t="s">
        <v>102</v>
      </c>
      <c r="B3" s="302"/>
      <c r="C3" s="1"/>
      <c r="D3" s="1"/>
      <c r="E3" s="1"/>
      <c r="F3" s="1"/>
      <c r="G3" s="1" t="s">
        <v>103</v>
      </c>
    </row>
    <row r="4" spans="1:7" ht="42.75" customHeight="1" x14ac:dyDescent="0.25">
      <c r="A4" s="321" t="s">
        <v>104</v>
      </c>
      <c r="B4" s="302"/>
      <c r="C4" s="302"/>
      <c r="D4" s="302"/>
      <c r="E4" s="302"/>
      <c r="F4" s="302"/>
      <c r="G4" s="19"/>
    </row>
    <row r="5" spans="1:7" ht="55.5" customHeight="1" x14ac:dyDescent="0.25">
      <c r="A5" s="321" t="s">
        <v>105</v>
      </c>
      <c r="B5" s="302"/>
      <c r="C5" s="302"/>
      <c r="D5" s="302"/>
      <c r="E5" s="302"/>
      <c r="F5" s="302"/>
      <c r="G5" s="20"/>
    </row>
    <row r="6" spans="1:7" ht="99" customHeight="1" x14ac:dyDescent="0.25">
      <c r="A6" s="321" t="s">
        <v>106</v>
      </c>
      <c r="B6" s="302"/>
      <c r="C6" s="302"/>
      <c r="D6" s="302"/>
      <c r="E6" s="302"/>
      <c r="F6" s="302"/>
      <c r="G6" s="20"/>
    </row>
    <row r="7" spans="1:7" ht="82.5" customHeight="1" x14ac:dyDescent="0.25">
      <c r="A7" s="301" t="s">
        <v>107</v>
      </c>
      <c r="B7" s="302"/>
      <c r="C7" s="302"/>
      <c r="D7" s="302"/>
      <c r="E7" s="302"/>
      <c r="F7" s="302"/>
      <c r="G7" s="20"/>
    </row>
    <row r="8" spans="1:7" ht="81" customHeight="1" x14ac:dyDescent="0.25">
      <c r="A8" s="321" t="s">
        <v>108</v>
      </c>
      <c r="B8" s="302"/>
      <c r="C8" s="302"/>
      <c r="D8" s="302"/>
      <c r="E8" s="302"/>
      <c r="F8" s="302"/>
      <c r="G8" s="20"/>
    </row>
    <row r="9" spans="1:7" ht="52.5" customHeight="1" x14ac:dyDescent="0.25">
      <c r="A9" s="321" t="s">
        <v>109</v>
      </c>
      <c r="B9" s="302"/>
      <c r="C9" s="302"/>
      <c r="D9" s="302"/>
      <c r="E9" s="302"/>
      <c r="F9" s="302"/>
      <c r="G9" s="20"/>
    </row>
    <row r="10" spans="1:7" ht="14.25" customHeight="1" x14ac:dyDescent="0.25"/>
    <row r="11" spans="1:7" ht="14.25" customHeight="1" x14ac:dyDescent="0.25">
      <c r="A11" s="322" t="s">
        <v>110</v>
      </c>
      <c r="B11" s="302"/>
      <c r="C11" s="302"/>
    </row>
    <row r="12" spans="1:7" ht="34.5" customHeight="1" x14ac:dyDescent="0.25">
      <c r="A12" s="22" t="s">
        <v>111</v>
      </c>
      <c r="B12" s="319"/>
      <c r="C12" s="300"/>
      <c r="D12" s="300"/>
    </row>
    <row r="13" spans="1:7" ht="34.5" customHeight="1" x14ac:dyDescent="0.25">
      <c r="A13" s="22" t="s">
        <v>112</v>
      </c>
      <c r="B13" s="319"/>
      <c r="C13" s="300"/>
      <c r="D13" s="300"/>
    </row>
    <row r="14" spans="1:7" ht="34.5" customHeight="1" x14ac:dyDescent="0.25">
      <c r="A14" s="22" t="s">
        <v>113</v>
      </c>
      <c r="B14" s="319"/>
      <c r="C14" s="300"/>
      <c r="D14" s="300"/>
    </row>
    <row r="15" spans="1:7" ht="34.5" customHeight="1" x14ac:dyDescent="0.25">
      <c r="A15" s="22" t="s">
        <v>114</v>
      </c>
      <c r="B15" s="319"/>
      <c r="C15" s="300"/>
      <c r="D15" s="300"/>
    </row>
    <row r="16" spans="1:7" ht="34.5" customHeight="1" x14ac:dyDescent="0.25">
      <c r="A16" s="22" t="s">
        <v>115</v>
      </c>
      <c r="B16" s="319"/>
      <c r="C16" s="300"/>
      <c r="D16" s="300"/>
    </row>
    <row r="17" spans="1:1" ht="14.25" customHeight="1" x14ac:dyDescent="0.25">
      <c r="A17" s="1"/>
    </row>
    <row r="18" spans="1:1" ht="14.25" customHeight="1" x14ac:dyDescent="0.25"/>
    <row r="19" spans="1:1" ht="14.25" customHeight="1" x14ac:dyDescent="0.25"/>
    <row r="20" spans="1:1" ht="14.25" customHeight="1" x14ac:dyDescent="0.25"/>
    <row r="21" spans="1:1" ht="14.25" customHeight="1" x14ac:dyDescent="0.25"/>
    <row r="22" spans="1:1" ht="14.25" customHeight="1" x14ac:dyDescent="0.25"/>
    <row r="23" spans="1:1" ht="14.25" customHeight="1" x14ac:dyDescent="0.25"/>
    <row r="24" spans="1:1" ht="14.25" customHeight="1" x14ac:dyDescent="0.25"/>
    <row r="25" spans="1:1" ht="14.25" customHeight="1" x14ac:dyDescent="0.25"/>
    <row r="26" spans="1:1" ht="14.25" customHeight="1" x14ac:dyDescent="0.25"/>
    <row r="27" spans="1:1" ht="14.25" customHeight="1" x14ac:dyDescent="0.25"/>
    <row r="28" spans="1:1" ht="14.25" customHeight="1" x14ac:dyDescent="0.25"/>
    <row r="29" spans="1:1" ht="14.25" customHeight="1" x14ac:dyDescent="0.25"/>
    <row r="30" spans="1:1" ht="14.25" customHeight="1" x14ac:dyDescent="0.25"/>
    <row r="31" spans="1:1" ht="14.25" customHeight="1" x14ac:dyDescent="0.25"/>
    <row r="32" spans="1:1"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4">
    <mergeCell ref="B15:D15"/>
    <mergeCell ref="B16:D16"/>
    <mergeCell ref="A1:G1"/>
    <mergeCell ref="A3:B3"/>
    <mergeCell ref="A4:F4"/>
    <mergeCell ref="A5:F5"/>
    <mergeCell ref="A6:F6"/>
    <mergeCell ref="A7:F7"/>
    <mergeCell ref="A8:F8"/>
    <mergeCell ref="A9:F9"/>
    <mergeCell ref="A11:C11"/>
    <mergeCell ref="B12:D12"/>
    <mergeCell ref="B13:D13"/>
    <mergeCell ref="B14:D14"/>
  </mergeCells>
  <pageMargins left="0.7" right="1.25" top="0.75" bottom="0.75" header="0" footer="0"/>
  <pageSetup scale="81" orientation="portrait"/>
  <headerFooter>
    <oddHeader>&amp;CHOUSING AUTHORITY OF THE CITY OF PITTSBURGH PROJECT-BASED VOUCHER GAP FINANCING PROGRAM 2020</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workbookViewId="0">
      <selection sqref="A1:M1"/>
    </sheetView>
  </sheetViews>
  <sheetFormatPr defaultColWidth="14.42578125" defaultRowHeight="15" customHeight="1" x14ac:dyDescent="0.25"/>
  <cols>
    <col min="1" max="12" width="9.140625" customWidth="1"/>
    <col min="13" max="13" width="10" customWidth="1"/>
    <col min="14" max="26" width="9.140625" customWidth="1"/>
  </cols>
  <sheetData>
    <row r="1" spans="1:26" ht="15" customHeight="1" x14ac:dyDescent="0.25">
      <c r="A1" s="329" t="s">
        <v>116</v>
      </c>
      <c r="B1" s="300"/>
      <c r="C1" s="300"/>
      <c r="D1" s="300"/>
      <c r="E1" s="300"/>
      <c r="F1" s="300"/>
      <c r="G1" s="300"/>
      <c r="H1" s="300"/>
      <c r="I1" s="300"/>
      <c r="J1" s="300"/>
      <c r="K1" s="300"/>
      <c r="L1" s="300"/>
      <c r="M1" s="300"/>
      <c r="N1" s="23"/>
      <c r="O1" s="23"/>
      <c r="P1" s="23"/>
      <c r="Q1" s="23"/>
      <c r="R1" s="23"/>
      <c r="S1" s="23"/>
      <c r="T1" s="23"/>
      <c r="U1" s="23"/>
      <c r="V1" s="23"/>
      <c r="W1" s="23"/>
      <c r="X1" s="23"/>
      <c r="Y1" s="23"/>
      <c r="Z1" s="23"/>
    </row>
    <row r="2" spans="1:26" ht="72" customHeight="1" x14ac:dyDescent="0.25">
      <c r="A2" s="330" t="s">
        <v>117</v>
      </c>
      <c r="B2" s="304"/>
      <c r="C2" s="304"/>
      <c r="D2" s="304"/>
      <c r="E2" s="304"/>
      <c r="F2" s="304"/>
      <c r="G2" s="304"/>
      <c r="H2" s="304"/>
      <c r="I2" s="304"/>
      <c r="J2" s="304"/>
      <c r="K2" s="304"/>
      <c r="L2" s="304"/>
      <c r="M2" s="304"/>
      <c r="N2" s="23"/>
      <c r="O2" s="23"/>
      <c r="P2" s="23"/>
      <c r="Q2" s="23"/>
      <c r="R2" s="23"/>
      <c r="S2" s="23"/>
      <c r="T2" s="23"/>
      <c r="U2" s="23"/>
      <c r="V2" s="23"/>
      <c r="W2" s="23"/>
      <c r="X2" s="23"/>
      <c r="Y2" s="23"/>
      <c r="Z2" s="23"/>
    </row>
    <row r="3" spans="1:26" ht="13.5" customHeight="1" x14ac:dyDescent="0.25">
      <c r="A3" s="323" t="s">
        <v>114</v>
      </c>
      <c r="B3" s="302"/>
      <c r="C3" s="331"/>
      <c r="D3" s="332"/>
      <c r="E3" s="332"/>
      <c r="F3" s="332"/>
      <c r="G3" s="332"/>
      <c r="H3" s="332"/>
      <c r="I3" s="332"/>
      <c r="J3" s="332"/>
      <c r="K3" s="332"/>
      <c r="L3" s="332"/>
      <c r="M3" s="332"/>
      <c r="N3" s="23"/>
      <c r="O3" s="23"/>
      <c r="P3" s="23"/>
      <c r="Q3" s="23"/>
      <c r="R3" s="23"/>
      <c r="S3" s="23"/>
      <c r="T3" s="23"/>
      <c r="U3" s="23"/>
      <c r="V3" s="23"/>
      <c r="W3" s="23"/>
      <c r="X3" s="23"/>
      <c r="Y3" s="23"/>
      <c r="Z3" s="23"/>
    </row>
    <row r="4" spans="1:26" ht="13.5" customHeight="1" x14ac:dyDescent="0.25">
      <c r="A4" s="24" t="s">
        <v>118</v>
      </c>
      <c r="B4" s="24"/>
      <c r="C4" s="333"/>
      <c r="D4" s="334"/>
      <c r="E4" s="334"/>
      <c r="F4" s="334"/>
      <c r="G4" s="334"/>
      <c r="H4" s="334"/>
      <c r="I4" s="334"/>
      <c r="J4" s="334"/>
      <c r="K4" s="334"/>
      <c r="L4" s="334"/>
      <c r="M4" s="334"/>
      <c r="N4" s="23"/>
      <c r="O4" s="23"/>
      <c r="P4" s="23"/>
      <c r="Q4" s="23"/>
      <c r="R4" s="23"/>
      <c r="S4" s="23"/>
      <c r="T4" s="23"/>
      <c r="U4" s="23"/>
      <c r="V4" s="23"/>
      <c r="W4" s="23"/>
      <c r="X4" s="23"/>
      <c r="Y4" s="23"/>
      <c r="Z4" s="23"/>
    </row>
    <row r="5" spans="1:26" ht="13.5" customHeight="1" x14ac:dyDescent="0.25">
      <c r="A5" s="24" t="s">
        <v>119</v>
      </c>
      <c r="B5" s="24"/>
      <c r="C5" s="335"/>
      <c r="D5" s="334"/>
      <c r="E5" s="334"/>
      <c r="F5" s="334"/>
      <c r="G5" s="334"/>
      <c r="H5" s="334"/>
      <c r="I5" s="334"/>
      <c r="J5" s="334"/>
      <c r="K5" s="334"/>
      <c r="L5" s="334"/>
      <c r="M5" s="334"/>
      <c r="N5" s="23"/>
      <c r="O5" s="23"/>
      <c r="P5" s="23"/>
      <c r="Q5" s="23"/>
      <c r="R5" s="23"/>
      <c r="S5" s="23"/>
      <c r="T5" s="23"/>
      <c r="U5" s="23"/>
      <c r="V5" s="23"/>
      <c r="W5" s="23"/>
      <c r="X5" s="23"/>
      <c r="Y5" s="23"/>
      <c r="Z5" s="23"/>
    </row>
    <row r="6" spans="1:26" ht="13.5" customHeight="1" x14ac:dyDescent="0.25">
      <c r="A6" s="323" t="s">
        <v>120</v>
      </c>
      <c r="B6" s="302"/>
      <c r="C6" s="302"/>
      <c r="D6" s="302"/>
      <c r="E6" s="302"/>
      <c r="F6" s="302"/>
      <c r="G6" s="302"/>
      <c r="H6" s="324"/>
      <c r="I6" s="25"/>
      <c r="J6" s="336" t="s">
        <v>121</v>
      </c>
      <c r="K6" s="302"/>
      <c r="L6" s="302"/>
      <c r="M6" s="302"/>
      <c r="N6" s="23"/>
      <c r="O6" s="23"/>
      <c r="P6" s="23"/>
      <c r="Q6" s="23"/>
      <c r="R6" s="23"/>
      <c r="S6" s="23"/>
      <c r="T6" s="23"/>
      <c r="U6" s="23"/>
      <c r="V6" s="23"/>
      <c r="W6" s="23"/>
      <c r="X6" s="23"/>
      <c r="Y6" s="23"/>
      <c r="Z6" s="23"/>
    </row>
    <row r="7" spans="1:26" ht="13.5" customHeight="1" x14ac:dyDescent="0.25">
      <c r="A7" s="325" t="s">
        <v>122</v>
      </c>
      <c r="B7" s="302"/>
      <c r="C7" s="302"/>
      <c r="D7" s="302"/>
      <c r="E7" s="302"/>
      <c r="F7" s="302"/>
      <c r="G7" s="302"/>
      <c r="H7" s="302"/>
      <c r="I7" s="302"/>
      <c r="J7" s="302"/>
      <c r="K7" s="302"/>
      <c r="L7" s="302"/>
      <c r="M7" s="302"/>
      <c r="N7" s="23"/>
      <c r="O7" s="23"/>
      <c r="P7" s="23"/>
      <c r="Q7" s="23"/>
      <c r="R7" s="23"/>
      <c r="S7" s="23"/>
      <c r="T7" s="23"/>
      <c r="U7" s="23"/>
      <c r="V7" s="23"/>
      <c r="W7" s="23"/>
      <c r="X7" s="23"/>
      <c r="Y7" s="23"/>
      <c r="Z7" s="23"/>
    </row>
    <row r="8" spans="1:26" ht="13.5" customHeight="1" x14ac:dyDescent="0.25">
      <c r="A8" s="326" t="s">
        <v>123</v>
      </c>
      <c r="B8" s="302"/>
      <c r="C8" s="323" t="s">
        <v>124</v>
      </c>
      <c r="D8" s="302"/>
      <c r="E8" s="302"/>
      <c r="F8" s="302"/>
      <c r="G8" s="302"/>
      <c r="H8" s="302"/>
      <c r="I8" s="302"/>
      <c r="J8" s="323"/>
      <c r="K8" s="302"/>
      <c r="L8" s="302"/>
      <c r="M8" s="302"/>
      <c r="N8" s="23"/>
      <c r="O8" s="23"/>
      <c r="P8" s="23"/>
      <c r="Q8" s="23"/>
      <c r="R8" s="23"/>
      <c r="S8" s="23"/>
      <c r="T8" s="23"/>
      <c r="U8" s="23"/>
      <c r="V8" s="23"/>
      <c r="W8" s="23"/>
      <c r="X8" s="23"/>
      <c r="Y8" s="23"/>
      <c r="Z8" s="23"/>
    </row>
    <row r="9" spans="1:26" ht="57.75" customHeight="1" x14ac:dyDescent="0.25">
      <c r="A9" s="28" t="s">
        <v>125</v>
      </c>
      <c r="B9" s="327" t="s">
        <v>126</v>
      </c>
      <c r="C9" s="302"/>
      <c r="D9" s="302"/>
      <c r="E9" s="302"/>
      <c r="F9" s="302"/>
      <c r="G9" s="302"/>
      <c r="H9" s="302"/>
      <c r="I9" s="302"/>
      <c r="J9" s="328"/>
      <c r="K9" s="30" t="s">
        <v>127</v>
      </c>
      <c r="L9" s="23"/>
      <c r="M9" s="31" t="s">
        <v>128</v>
      </c>
      <c r="N9" s="23"/>
      <c r="O9" s="23"/>
      <c r="P9" s="23"/>
      <c r="Q9" s="23"/>
      <c r="R9" s="23"/>
      <c r="S9" s="23"/>
      <c r="T9" s="23"/>
      <c r="U9" s="23"/>
      <c r="V9" s="23"/>
      <c r="W9" s="23"/>
      <c r="X9" s="23"/>
      <c r="Y9" s="23"/>
      <c r="Z9" s="23"/>
    </row>
    <row r="10" spans="1:26" ht="13.5" customHeight="1" x14ac:dyDescent="0.25">
      <c r="A10" s="32">
        <v>1</v>
      </c>
      <c r="B10" s="337"/>
      <c r="C10" s="332"/>
      <c r="D10" s="332"/>
      <c r="E10" s="332"/>
      <c r="F10" s="332"/>
      <c r="G10" s="332"/>
      <c r="H10" s="332"/>
      <c r="I10" s="332"/>
      <c r="J10" s="302"/>
      <c r="K10" s="33"/>
      <c r="L10" s="23"/>
      <c r="M10" s="33"/>
      <c r="N10" s="23"/>
      <c r="O10" s="23"/>
      <c r="P10" s="23"/>
      <c r="Q10" s="23"/>
      <c r="R10" s="23"/>
      <c r="S10" s="23"/>
      <c r="T10" s="23"/>
      <c r="U10" s="23"/>
      <c r="V10" s="23"/>
      <c r="W10" s="23"/>
      <c r="X10" s="23"/>
      <c r="Y10" s="23"/>
      <c r="Z10" s="23"/>
    </row>
    <row r="11" spans="1:26" ht="13.5" customHeight="1" x14ac:dyDescent="0.25">
      <c r="A11" s="32">
        <v>2</v>
      </c>
      <c r="B11" s="335"/>
      <c r="C11" s="334"/>
      <c r="D11" s="334"/>
      <c r="E11" s="334"/>
      <c r="F11" s="334"/>
      <c r="G11" s="334"/>
      <c r="H11" s="334"/>
      <c r="I11" s="334"/>
      <c r="J11" s="302"/>
      <c r="K11" s="34"/>
      <c r="L11" s="23"/>
      <c r="M11" s="34"/>
      <c r="N11" s="23"/>
      <c r="O11" s="23"/>
      <c r="P11" s="23"/>
      <c r="Q11" s="23"/>
      <c r="R11" s="23"/>
      <c r="S11" s="23"/>
      <c r="T11" s="23"/>
      <c r="U11" s="23"/>
      <c r="V11" s="23"/>
      <c r="W11" s="23"/>
      <c r="X11" s="23"/>
      <c r="Y11" s="23"/>
      <c r="Z11" s="23"/>
    </row>
    <row r="12" spans="1:26" ht="13.5" customHeight="1" x14ac:dyDescent="0.25">
      <c r="A12" s="32">
        <v>3</v>
      </c>
      <c r="B12" s="335"/>
      <c r="C12" s="334"/>
      <c r="D12" s="334"/>
      <c r="E12" s="334"/>
      <c r="F12" s="334"/>
      <c r="G12" s="334"/>
      <c r="H12" s="334"/>
      <c r="I12" s="334"/>
      <c r="J12" s="302"/>
      <c r="K12" s="34"/>
      <c r="L12" s="23"/>
      <c r="M12" s="34"/>
      <c r="N12" s="23"/>
      <c r="O12" s="23"/>
      <c r="P12" s="23"/>
      <c r="Q12" s="23"/>
      <c r="R12" s="23"/>
      <c r="S12" s="23"/>
      <c r="T12" s="23"/>
      <c r="U12" s="23"/>
      <c r="V12" s="23"/>
      <c r="W12" s="23"/>
      <c r="X12" s="23"/>
      <c r="Y12" s="23"/>
      <c r="Z12" s="23"/>
    </row>
    <row r="13" spans="1:26" ht="13.5" customHeight="1" x14ac:dyDescent="0.25">
      <c r="A13" s="32">
        <v>4</v>
      </c>
      <c r="B13" s="335"/>
      <c r="C13" s="334"/>
      <c r="D13" s="334"/>
      <c r="E13" s="334"/>
      <c r="F13" s="334"/>
      <c r="G13" s="334"/>
      <c r="H13" s="334"/>
      <c r="I13" s="334"/>
      <c r="J13" s="302"/>
      <c r="K13" s="35"/>
      <c r="L13" s="23"/>
      <c r="M13" s="35"/>
      <c r="N13" s="23"/>
      <c r="O13" s="23"/>
      <c r="P13" s="23"/>
      <c r="Q13" s="23"/>
      <c r="R13" s="23"/>
      <c r="S13" s="23"/>
      <c r="T13" s="23"/>
      <c r="U13" s="23"/>
      <c r="V13" s="23"/>
      <c r="W13" s="23"/>
      <c r="X13" s="23"/>
      <c r="Y13" s="23"/>
      <c r="Z13" s="23"/>
    </row>
    <row r="14" spans="1:26" ht="13.5" customHeight="1" x14ac:dyDescent="0.25">
      <c r="A14" s="32">
        <v>5</v>
      </c>
      <c r="B14" s="335"/>
      <c r="C14" s="334"/>
      <c r="D14" s="334"/>
      <c r="E14" s="334"/>
      <c r="F14" s="334"/>
      <c r="G14" s="334"/>
      <c r="H14" s="334"/>
      <c r="I14" s="334"/>
      <c r="J14" s="302"/>
      <c r="K14" s="35"/>
      <c r="L14" s="23"/>
      <c r="M14" s="35"/>
      <c r="N14" s="23"/>
      <c r="O14" s="23"/>
      <c r="P14" s="23"/>
      <c r="Q14" s="23"/>
      <c r="R14" s="23"/>
      <c r="S14" s="23"/>
      <c r="T14" s="23"/>
      <c r="U14" s="23"/>
      <c r="V14" s="23"/>
      <c r="W14" s="23"/>
      <c r="X14" s="23"/>
      <c r="Y14" s="23"/>
      <c r="Z14" s="23"/>
    </row>
    <row r="15" spans="1:26" ht="13.5" customHeight="1" x14ac:dyDescent="0.25">
      <c r="A15" s="32">
        <v>6</v>
      </c>
      <c r="B15" s="335"/>
      <c r="C15" s="334"/>
      <c r="D15" s="334"/>
      <c r="E15" s="334"/>
      <c r="F15" s="334"/>
      <c r="G15" s="334"/>
      <c r="H15" s="334"/>
      <c r="I15" s="334"/>
      <c r="J15" s="302"/>
      <c r="K15" s="35"/>
      <c r="L15" s="23"/>
      <c r="M15" s="35"/>
      <c r="N15" s="23"/>
      <c r="O15" s="23"/>
      <c r="P15" s="23"/>
      <c r="Q15" s="23"/>
      <c r="R15" s="23"/>
      <c r="S15" s="23"/>
      <c r="T15" s="23"/>
      <c r="U15" s="23"/>
      <c r="V15" s="23"/>
      <c r="W15" s="23"/>
      <c r="X15" s="23"/>
      <c r="Y15" s="23"/>
      <c r="Z15" s="23"/>
    </row>
    <row r="16" spans="1:26" ht="13.5" customHeight="1" x14ac:dyDescent="0.25">
      <c r="A16" s="32">
        <v>7</v>
      </c>
      <c r="B16" s="335"/>
      <c r="C16" s="334"/>
      <c r="D16" s="334"/>
      <c r="E16" s="334"/>
      <c r="F16" s="334"/>
      <c r="G16" s="334"/>
      <c r="H16" s="334"/>
      <c r="I16" s="334"/>
      <c r="J16" s="302"/>
      <c r="K16" s="35"/>
      <c r="L16" s="23"/>
      <c r="M16" s="35"/>
      <c r="N16" s="23"/>
      <c r="O16" s="23"/>
      <c r="P16" s="23"/>
      <c r="Q16" s="23"/>
      <c r="R16" s="23"/>
      <c r="S16" s="23"/>
      <c r="T16" s="23"/>
      <c r="U16" s="23"/>
      <c r="V16" s="23"/>
      <c r="W16" s="23"/>
      <c r="X16" s="23"/>
      <c r="Y16" s="23"/>
      <c r="Z16" s="23"/>
    </row>
    <row r="17" spans="1:26" ht="13.5" customHeight="1" x14ac:dyDescent="0.25">
      <c r="A17" s="32">
        <v>8</v>
      </c>
      <c r="B17" s="335"/>
      <c r="C17" s="334"/>
      <c r="D17" s="334"/>
      <c r="E17" s="334"/>
      <c r="F17" s="334"/>
      <c r="G17" s="334"/>
      <c r="H17" s="334"/>
      <c r="I17" s="334"/>
      <c r="J17" s="302"/>
      <c r="K17" s="35"/>
      <c r="L17" s="23"/>
      <c r="M17" s="35"/>
      <c r="N17" s="23"/>
      <c r="O17" s="23"/>
      <c r="P17" s="23"/>
      <c r="Q17" s="23"/>
      <c r="R17" s="23"/>
      <c r="S17" s="23"/>
      <c r="T17" s="23"/>
      <c r="U17" s="23"/>
      <c r="V17" s="23"/>
      <c r="W17" s="23"/>
      <c r="X17" s="23"/>
      <c r="Y17" s="23"/>
      <c r="Z17" s="23"/>
    </row>
    <row r="18" spans="1:26" ht="13.5" customHeight="1" x14ac:dyDescent="0.25">
      <c r="A18" s="32">
        <v>9</v>
      </c>
      <c r="B18" s="335"/>
      <c r="C18" s="334"/>
      <c r="D18" s="334"/>
      <c r="E18" s="334"/>
      <c r="F18" s="334"/>
      <c r="G18" s="334"/>
      <c r="H18" s="334"/>
      <c r="I18" s="334"/>
      <c r="J18" s="302"/>
      <c r="K18" s="34"/>
      <c r="L18" s="23"/>
      <c r="M18" s="34"/>
      <c r="N18" s="23"/>
      <c r="O18" s="23"/>
      <c r="P18" s="23"/>
      <c r="Q18" s="23"/>
      <c r="R18" s="23"/>
      <c r="S18" s="23"/>
      <c r="T18" s="23"/>
      <c r="U18" s="23"/>
      <c r="V18" s="23"/>
      <c r="W18" s="23"/>
      <c r="X18" s="23"/>
      <c r="Y18" s="23"/>
      <c r="Z18" s="23"/>
    </row>
    <row r="19" spans="1:26" ht="13.5" customHeight="1" x14ac:dyDescent="0.25">
      <c r="A19" s="32">
        <v>10</v>
      </c>
      <c r="B19" s="335"/>
      <c r="C19" s="334"/>
      <c r="D19" s="334"/>
      <c r="E19" s="334"/>
      <c r="F19" s="334"/>
      <c r="G19" s="334"/>
      <c r="H19" s="334"/>
      <c r="I19" s="334"/>
      <c r="J19" s="302"/>
      <c r="K19" s="34"/>
      <c r="L19" s="23"/>
      <c r="M19" s="34"/>
      <c r="N19" s="23"/>
      <c r="O19" s="23"/>
      <c r="P19" s="23"/>
      <c r="Q19" s="23"/>
      <c r="R19" s="23"/>
      <c r="S19" s="23"/>
      <c r="T19" s="23"/>
      <c r="U19" s="23"/>
      <c r="V19" s="23"/>
      <c r="W19" s="23"/>
      <c r="X19" s="23"/>
      <c r="Y19" s="23"/>
      <c r="Z19" s="23"/>
    </row>
    <row r="20" spans="1:26" ht="13.5" customHeight="1" x14ac:dyDescent="0.25">
      <c r="A20" s="338"/>
      <c r="B20" s="302"/>
      <c r="C20" s="302"/>
      <c r="D20" s="302"/>
      <c r="E20" s="302"/>
      <c r="F20" s="302"/>
      <c r="G20" s="302"/>
      <c r="H20" s="302"/>
      <c r="I20" s="302"/>
      <c r="J20" s="302"/>
      <c r="K20" s="302"/>
      <c r="L20" s="302"/>
      <c r="M20" s="302"/>
      <c r="N20" s="23"/>
      <c r="O20" s="23"/>
      <c r="P20" s="23"/>
      <c r="Q20" s="23"/>
      <c r="R20" s="23"/>
      <c r="S20" s="23"/>
      <c r="T20" s="23"/>
      <c r="U20" s="23"/>
      <c r="V20" s="23"/>
      <c r="W20" s="23"/>
      <c r="X20" s="23"/>
      <c r="Y20" s="23"/>
      <c r="Z20" s="23"/>
    </row>
    <row r="21" spans="1:26" ht="13.5" customHeight="1" x14ac:dyDescent="0.25">
      <c r="A21" s="326" t="s">
        <v>129</v>
      </c>
      <c r="B21" s="302"/>
      <c r="C21" s="323" t="s">
        <v>130</v>
      </c>
      <c r="D21" s="302"/>
      <c r="E21" s="302"/>
      <c r="F21" s="340"/>
      <c r="G21" s="332"/>
      <c r="H21" s="23"/>
      <c r="I21" s="323" t="s">
        <v>131</v>
      </c>
      <c r="J21" s="302"/>
      <c r="K21" s="302"/>
      <c r="L21" s="340"/>
      <c r="M21" s="332"/>
      <c r="N21" s="23"/>
      <c r="O21" s="23"/>
      <c r="P21" s="23"/>
      <c r="Q21" s="23"/>
      <c r="R21" s="23"/>
      <c r="S21" s="23"/>
      <c r="T21" s="23"/>
      <c r="U21" s="23"/>
      <c r="V21" s="23"/>
      <c r="W21" s="23"/>
      <c r="X21" s="23"/>
      <c r="Y21" s="23"/>
      <c r="Z21" s="23"/>
    </row>
    <row r="22" spans="1:26" ht="13.5" customHeight="1" x14ac:dyDescent="0.25">
      <c r="A22" s="338"/>
      <c r="B22" s="302"/>
      <c r="C22" s="323"/>
      <c r="D22" s="302"/>
      <c r="E22" s="302"/>
      <c r="F22" s="302"/>
      <c r="G22" s="302"/>
      <c r="H22" s="302"/>
      <c r="I22" s="302"/>
      <c r="J22" s="302"/>
      <c r="K22" s="302"/>
      <c r="L22" s="302"/>
      <c r="M22" s="302"/>
      <c r="N22" s="23"/>
      <c r="O22" s="23"/>
      <c r="P22" s="23"/>
      <c r="Q22" s="23"/>
      <c r="R22" s="23"/>
      <c r="S22" s="23"/>
      <c r="T22" s="23"/>
      <c r="U22" s="23"/>
      <c r="V22" s="23"/>
      <c r="W22" s="23"/>
      <c r="X22" s="23"/>
      <c r="Y22" s="23"/>
      <c r="Z22" s="23"/>
    </row>
    <row r="23" spans="1:26" ht="13.5" customHeight="1" x14ac:dyDescent="0.25">
      <c r="A23" s="338"/>
      <c r="B23" s="302"/>
      <c r="C23" s="302"/>
      <c r="D23" s="302"/>
      <c r="E23" s="302"/>
      <c r="F23" s="302"/>
      <c r="G23" s="302"/>
      <c r="H23" s="302"/>
      <c r="I23" s="302"/>
      <c r="J23" s="302"/>
      <c r="K23" s="302"/>
      <c r="L23" s="302"/>
      <c r="M23" s="302"/>
      <c r="N23" s="23"/>
      <c r="O23" s="23"/>
      <c r="P23" s="23"/>
      <c r="Q23" s="23"/>
      <c r="R23" s="23"/>
      <c r="S23" s="23"/>
      <c r="T23" s="23"/>
      <c r="U23" s="23"/>
      <c r="V23" s="23"/>
      <c r="W23" s="23"/>
      <c r="X23" s="23"/>
      <c r="Y23" s="23"/>
      <c r="Z23" s="23"/>
    </row>
    <row r="24" spans="1:26" ht="31.5" customHeight="1" x14ac:dyDescent="0.25">
      <c r="A24" s="343"/>
      <c r="B24" s="302"/>
      <c r="C24" s="323" t="s">
        <v>132</v>
      </c>
      <c r="D24" s="302"/>
      <c r="E24" s="302"/>
      <c r="F24" s="302"/>
      <c r="G24" s="302"/>
      <c r="H24" s="302"/>
      <c r="I24" s="302"/>
      <c r="J24" s="302"/>
      <c r="K24" s="302"/>
      <c r="L24" s="302"/>
      <c r="M24" s="302"/>
      <c r="N24" s="23"/>
      <c r="O24" s="23"/>
      <c r="P24" s="23"/>
      <c r="Q24" s="23"/>
      <c r="R24" s="23"/>
      <c r="S24" s="23"/>
      <c r="T24" s="23"/>
      <c r="U24" s="23"/>
      <c r="V24" s="23"/>
      <c r="W24" s="23"/>
      <c r="X24" s="23"/>
      <c r="Y24" s="23"/>
      <c r="Z24" s="23"/>
    </row>
    <row r="25" spans="1:26" ht="13.5" customHeight="1" x14ac:dyDescent="0.25">
      <c r="A25" s="302"/>
      <c r="B25" s="302"/>
      <c r="C25" s="341"/>
      <c r="D25" s="332"/>
      <c r="E25" s="332"/>
      <c r="F25" s="332"/>
      <c r="G25" s="332"/>
      <c r="H25" s="332"/>
      <c r="I25" s="332"/>
      <c r="J25" s="332"/>
      <c r="K25" s="332"/>
      <c r="L25" s="332"/>
      <c r="M25" s="332"/>
      <c r="N25" s="23"/>
      <c r="O25" s="23"/>
      <c r="P25" s="23"/>
      <c r="Q25" s="23"/>
      <c r="R25" s="23"/>
      <c r="S25" s="23"/>
      <c r="T25" s="23"/>
      <c r="U25" s="23"/>
      <c r="V25" s="23"/>
      <c r="W25" s="23"/>
      <c r="X25" s="23"/>
      <c r="Y25" s="23"/>
      <c r="Z25" s="23"/>
    </row>
    <row r="26" spans="1:26" ht="13.5" customHeight="1" x14ac:dyDescent="0.25">
      <c r="A26" s="302"/>
      <c r="B26" s="302"/>
      <c r="C26" s="342"/>
      <c r="D26" s="334"/>
      <c r="E26" s="334"/>
      <c r="F26" s="334"/>
      <c r="G26" s="334"/>
      <c r="H26" s="334"/>
      <c r="I26" s="334"/>
      <c r="J26" s="334"/>
      <c r="K26" s="334"/>
      <c r="L26" s="334"/>
      <c r="M26" s="334"/>
      <c r="N26" s="23"/>
      <c r="O26" s="23"/>
      <c r="P26" s="23"/>
      <c r="Q26" s="23"/>
      <c r="R26" s="23"/>
      <c r="S26" s="23"/>
      <c r="T26" s="23"/>
      <c r="U26" s="23"/>
      <c r="V26" s="23"/>
      <c r="W26" s="23"/>
      <c r="X26" s="23"/>
      <c r="Y26" s="23"/>
      <c r="Z26" s="23"/>
    </row>
    <row r="27" spans="1:26" ht="13.5" customHeight="1" x14ac:dyDescent="0.25">
      <c r="A27" s="302"/>
      <c r="B27" s="302"/>
      <c r="C27" s="342"/>
      <c r="D27" s="334"/>
      <c r="E27" s="334"/>
      <c r="F27" s="334"/>
      <c r="G27" s="334"/>
      <c r="H27" s="334"/>
      <c r="I27" s="334"/>
      <c r="J27" s="334"/>
      <c r="K27" s="334"/>
      <c r="L27" s="334"/>
      <c r="M27" s="334"/>
      <c r="N27" s="23"/>
      <c r="O27" s="23"/>
      <c r="P27" s="23"/>
      <c r="Q27" s="23"/>
      <c r="R27" s="23"/>
      <c r="S27" s="23"/>
      <c r="T27" s="23"/>
      <c r="U27" s="23"/>
      <c r="V27" s="23"/>
      <c r="W27" s="23"/>
      <c r="X27" s="23"/>
      <c r="Y27" s="23"/>
      <c r="Z27" s="23"/>
    </row>
    <row r="28" spans="1:26" ht="13.5" customHeight="1" x14ac:dyDescent="0.25">
      <c r="A28" s="338"/>
      <c r="B28" s="302"/>
      <c r="C28" s="302"/>
      <c r="D28" s="302"/>
      <c r="E28" s="302"/>
      <c r="F28" s="302"/>
      <c r="G28" s="302"/>
      <c r="H28" s="302"/>
      <c r="I28" s="302"/>
      <c r="J28" s="302"/>
      <c r="K28" s="302"/>
      <c r="L28" s="302"/>
      <c r="M28" s="302"/>
      <c r="N28" s="23"/>
      <c r="O28" s="23"/>
      <c r="P28" s="23"/>
      <c r="Q28" s="23"/>
      <c r="R28" s="23"/>
      <c r="S28" s="23"/>
      <c r="T28" s="23"/>
      <c r="U28" s="23"/>
      <c r="V28" s="23"/>
      <c r="W28" s="23"/>
      <c r="X28" s="23"/>
      <c r="Y28" s="23"/>
      <c r="Z28" s="23"/>
    </row>
    <row r="29" spans="1:26" ht="13.5" customHeight="1" x14ac:dyDescent="0.25">
      <c r="A29" s="326" t="s">
        <v>133</v>
      </c>
      <c r="B29" s="302"/>
      <c r="C29" s="24" t="s">
        <v>134</v>
      </c>
      <c r="D29" s="24"/>
      <c r="E29" s="24"/>
      <c r="F29" s="24"/>
      <c r="G29" s="24"/>
      <c r="H29" s="24"/>
      <c r="I29" s="24"/>
      <c r="J29" s="23"/>
      <c r="K29" s="23"/>
      <c r="L29" s="23"/>
      <c r="M29" s="23"/>
      <c r="N29" s="23"/>
      <c r="O29" s="23"/>
      <c r="P29" s="23"/>
      <c r="Q29" s="23"/>
      <c r="R29" s="23"/>
      <c r="S29" s="23"/>
      <c r="T29" s="23"/>
      <c r="U29" s="23"/>
      <c r="V29" s="23"/>
      <c r="W29" s="23"/>
      <c r="X29" s="23"/>
      <c r="Y29" s="23"/>
      <c r="Z29" s="23"/>
    </row>
    <row r="30" spans="1:26" ht="13.5" customHeight="1" x14ac:dyDescent="0.25">
      <c r="A30" s="27"/>
      <c r="B30" s="27"/>
      <c r="C30" s="24" t="s">
        <v>135</v>
      </c>
      <c r="D30" s="24"/>
      <c r="E30" s="24"/>
      <c r="F30" s="24"/>
      <c r="G30" s="24"/>
      <c r="H30" s="24"/>
      <c r="I30" s="24"/>
      <c r="J30" s="23"/>
      <c r="K30" s="23"/>
      <c r="L30" s="23"/>
      <c r="M30" s="23"/>
      <c r="N30" s="23"/>
      <c r="O30" s="23"/>
      <c r="P30" s="23"/>
      <c r="Q30" s="23"/>
      <c r="R30" s="23"/>
      <c r="S30" s="23"/>
      <c r="T30" s="23"/>
      <c r="U30" s="23"/>
      <c r="V30" s="23"/>
      <c r="W30" s="23"/>
      <c r="X30" s="23"/>
      <c r="Y30" s="23"/>
      <c r="Z30" s="23"/>
    </row>
    <row r="31" spans="1:26" ht="13.5" customHeight="1" x14ac:dyDescent="0.25">
      <c r="A31" s="338"/>
      <c r="B31" s="302"/>
      <c r="C31" s="24" t="s">
        <v>136</v>
      </c>
      <c r="D31" s="24"/>
      <c r="E31" s="24"/>
      <c r="F31" s="24"/>
      <c r="G31" s="24"/>
      <c r="H31" s="24"/>
      <c r="I31" s="24"/>
      <c r="J31" s="25"/>
      <c r="K31" s="23" t="s">
        <v>137</v>
      </c>
      <c r="L31" s="25"/>
      <c r="M31" s="23" t="s">
        <v>138</v>
      </c>
      <c r="N31" s="23"/>
      <c r="O31" s="23"/>
      <c r="P31" s="23"/>
      <c r="Q31" s="23"/>
      <c r="R31" s="23"/>
      <c r="S31" s="23"/>
      <c r="T31" s="23"/>
      <c r="U31" s="23"/>
      <c r="V31" s="23"/>
      <c r="W31" s="23"/>
      <c r="X31" s="23"/>
      <c r="Y31" s="23"/>
      <c r="Z31" s="23"/>
    </row>
    <row r="32" spans="1:26" ht="13.5" customHeight="1" x14ac:dyDescent="0.25">
      <c r="A32" s="326"/>
      <c r="B32" s="302"/>
      <c r="C32" s="302"/>
      <c r="D32" s="323" t="s">
        <v>139</v>
      </c>
      <c r="E32" s="302"/>
      <c r="F32" s="302"/>
      <c r="G32" s="302"/>
      <c r="H32" s="302"/>
      <c r="I32" s="302"/>
      <c r="J32" s="302"/>
      <c r="K32" s="302"/>
      <c r="L32" s="302"/>
      <c r="M32" s="302"/>
      <c r="N32" s="23"/>
      <c r="O32" s="23"/>
      <c r="P32" s="23"/>
      <c r="Q32" s="23"/>
      <c r="R32" s="23"/>
      <c r="S32" s="23"/>
      <c r="T32" s="23"/>
      <c r="U32" s="23"/>
      <c r="V32" s="23"/>
      <c r="W32" s="23"/>
      <c r="X32" s="23"/>
      <c r="Y32" s="23"/>
      <c r="Z32" s="23"/>
    </row>
    <row r="33" spans="1:26" ht="13.5" customHeight="1" x14ac:dyDescent="0.25">
      <c r="A33" s="302"/>
      <c r="B33" s="302"/>
      <c r="C33" s="302"/>
      <c r="D33" s="23" t="s">
        <v>140</v>
      </c>
      <c r="E33" s="23"/>
      <c r="F33" s="23"/>
      <c r="G33" s="23"/>
      <c r="H33" s="23"/>
      <c r="I33" s="23"/>
      <c r="J33" s="23"/>
      <c r="K33" s="23"/>
      <c r="L33" s="23"/>
      <c r="M33" s="23"/>
      <c r="N33" s="23"/>
      <c r="O33" s="23"/>
      <c r="P33" s="23"/>
      <c r="Q33" s="23"/>
      <c r="R33" s="23"/>
      <c r="S33" s="23"/>
      <c r="T33" s="23"/>
      <c r="U33" s="23"/>
      <c r="V33" s="23"/>
      <c r="W33" s="23"/>
      <c r="X33" s="23"/>
      <c r="Y33" s="23"/>
      <c r="Z33" s="23"/>
    </row>
    <row r="34" spans="1:26" ht="13.5" customHeight="1" x14ac:dyDescent="0.25">
      <c r="A34" s="302"/>
      <c r="B34" s="302"/>
      <c r="C34" s="302"/>
      <c r="D34" s="323" t="s">
        <v>141</v>
      </c>
      <c r="E34" s="302"/>
      <c r="F34" s="302"/>
      <c r="G34" s="302"/>
      <c r="H34" s="302"/>
      <c r="I34" s="302"/>
      <c r="J34" s="302"/>
      <c r="K34" s="302"/>
      <c r="L34" s="302"/>
      <c r="M34" s="302"/>
      <c r="N34" s="23"/>
      <c r="O34" s="23"/>
      <c r="P34" s="23"/>
      <c r="Q34" s="23"/>
      <c r="R34" s="23"/>
      <c r="S34" s="23"/>
      <c r="T34" s="23"/>
      <c r="U34" s="23"/>
      <c r="V34" s="23"/>
      <c r="W34" s="23"/>
      <c r="X34" s="23"/>
      <c r="Y34" s="23"/>
      <c r="Z34" s="23"/>
    </row>
    <row r="35" spans="1:26" ht="13.5" customHeight="1" x14ac:dyDescent="0.25">
      <c r="A35" s="302"/>
      <c r="B35" s="302"/>
      <c r="C35" s="302"/>
      <c r="D35" s="323" t="s">
        <v>142</v>
      </c>
      <c r="E35" s="302"/>
      <c r="F35" s="302"/>
      <c r="G35" s="302"/>
      <c r="H35" s="302"/>
      <c r="I35" s="302"/>
      <c r="J35" s="302"/>
      <c r="K35" s="302"/>
      <c r="L35" s="302"/>
      <c r="M35" s="302"/>
      <c r="N35" s="23"/>
      <c r="O35" s="23"/>
      <c r="P35" s="23"/>
      <c r="Q35" s="23"/>
      <c r="R35" s="23"/>
      <c r="S35" s="23"/>
      <c r="T35" s="23"/>
      <c r="U35" s="23"/>
      <c r="V35" s="23"/>
      <c r="W35" s="23"/>
      <c r="X35" s="23"/>
      <c r="Y35" s="23"/>
      <c r="Z35" s="23"/>
    </row>
    <row r="36" spans="1:26" ht="13.5" customHeight="1" x14ac:dyDescent="0.25">
      <c r="A36" s="302"/>
      <c r="B36" s="302"/>
      <c r="C36" s="302"/>
      <c r="D36" s="323" t="s">
        <v>143</v>
      </c>
      <c r="E36" s="302"/>
      <c r="F36" s="302"/>
      <c r="G36" s="302"/>
      <c r="H36" s="302"/>
      <c r="I36" s="302"/>
      <c r="J36" s="302"/>
      <c r="K36" s="302"/>
      <c r="L36" s="302"/>
      <c r="M36" s="302"/>
      <c r="N36" s="23"/>
      <c r="O36" s="23"/>
      <c r="P36" s="23"/>
      <c r="Q36" s="23"/>
      <c r="R36" s="23"/>
      <c r="S36" s="23"/>
      <c r="T36" s="23"/>
      <c r="U36" s="23"/>
      <c r="V36" s="23"/>
      <c r="W36" s="23"/>
      <c r="X36" s="23"/>
      <c r="Y36" s="23"/>
      <c r="Z36" s="23"/>
    </row>
    <row r="37" spans="1:26" ht="13.5" customHeight="1" x14ac:dyDescent="0.25">
      <c r="A37" s="302"/>
      <c r="B37" s="302"/>
      <c r="C37" s="302"/>
      <c r="D37" s="323" t="s">
        <v>144</v>
      </c>
      <c r="E37" s="302"/>
      <c r="F37" s="302"/>
      <c r="G37" s="302"/>
      <c r="H37" s="302"/>
      <c r="I37" s="302"/>
      <c r="J37" s="302"/>
      <c r="K37" s="302"/>
      <c r="L37" s="302"/>
      <c r="M37" s="302"/>
      <c r="N37" s="23"/>
      <c r="O37" s="23"/>
      <c r="P37" s="23"/>
      <c r="Q37" s="23"/>
      <c r="R37" s="23"/>
      <c r="S37" s="23"/>
      <c r="T37" s="23"/>
      <c r="U37" s="23"/>
      <c r="V37" s="23"/>
      <c r="W37" s="23"/>
      <c r="X37" s="23"/>
      <c r="Y37" s="23"/>
      <c r="Z37" s="23"/>
    </row>
    <row r="38" spans="1:26" ht="13.5" customHeight="1" x14ac:dyDescent="0.25">
      <c r="A38" s="302"/>
      <c r="B38" s="302"/>
      <c r="C38" s="302"/>
      <c r="D38" s="323" t="s">
        <v>145</v>
      </c>
      <c r="E38" s="302"/>
      <c r="F38" s="302"/>
      <c r="G38" s="302"/>
      <c r="H38" s="302"/>
      <c r="I38" s="302"/>
      <c r="J38" s="302"/>
      <c r="K38" s="302"/>
      <c r="L38" s="302"/>
      <c r="M38" s="302"/>
      <c r="N38" s="23"/>
      <c r="O38" s="23"/>
      <c r="P38" s="23"/>
      <c r="Q38" s="23"/>
      <c r="R38" s="23"/>
      <c r="S38" s="23"/>
      <c r="T38" s="23"/>
      <c r="U38" s="23"/>
      <c r="V38" s="23"/>
      <c r="W38" s="23"/>
      <c r="X38" s="23"/>
      <c r="Y38" s="23"/>
      <c r="Z38" s="23"/>
    </row>
    <row r="39" spans="1:26" ht="13.5" customHeight="1" x14ac:dyDescent="0.25">
      <c r="A39" s="302"/>
      <c r="B39" s="302"/>
      <c r="C39" s="302"/>
      <c r="D39" s="323" t="s">
        <v>146</v>
      </c>
      <c r="E39" s="302"/>
      <c r="F39" s="302"/>
      <c r="G39" s="302"/>
      <c r="H39" s="302"/>
      <c r="I39" s="302"/>
      <c r="J39" s="302"/>
      <c r="K39" s="302"/>
      <c r="L39" s="302"/>
      <c r="M39" s="302"/>
      <c r="N39" s="23"/>
      <c r="O39" s="23"/>
      <c r="P39" s="23"/>
      <c r="Q39" s="23"/>
      <c r="R39" s="23"/>
      <c r="S39" s="23"/>
      <c r="T39" s="23"/>
      <c r="U39" s="23"/>
      <c r="V39" s="23"/>
      <c r="W39" s="23"/>
      <c r="X39" s="23"/>
      <c r="Y39" s="23"/>
      <c r="Z39" s="23"/>
    </row>
    <row r="40" spans="1:26" ht="13.5" customHeight="1" x14ac:dyDescent="0.25">
      <c r="A40" s="302"/>
      <c r="B40" s="302"/>
      <c r="C40" s="302"/>
      <c r="D40" s="323" t="s">
        <v>147</v>
      </c>
      <c r="E40" s="302"/>
      <c r="F40" s="302"/>
      <c r="G40" s="302"/>
      <c r="H40" s="302"/>
      <c r="I40" s="302"/>
      <c r="J40" s="302"/>
      <c r="K40" s="302"/>
      <c r="L40" s="302"/>
      <c r="M40" s="302"/>
      <c r="N40" s="23"/>
      <c r="O40" s="23"/>
      <c r="P40" s="23"/>
      <c r="Q40" s="23"/>
      <c r="R40" s="23"/>
      <c r="S40" s="23"/>
      <c r="T40" s="23"/>
      <c r="U40" s="23"/>
      <c r="V40" s="23"/>
      <c r="W40" s="23"/>
      <c r="X40" s="23"/>
      <c r="Y40" s="23"/>
      <c r="Z40" s="23"/>
    </row>
    <row r="41" spans="1:26" ht="13.5" customHeight="1" x14ac:dyDescent="0.25">
      <c r="A41" s="302"/>
      <c r="B41" s="302"/>
      <c r="C41" s="302"/>
      <c r="D41" s="323" t="s">
        <v>148</v>
      </c>
      <c r="E41" s="302"/>
      <c r="F41" s="302"/>
      <c r="G41" s="302"/>
      <c r="H41" s="302"/>
      <c r="I41" s="302"/>
      <c r="J41" s="302"/>
      <c r="K41" s="302"/>
      <c r="L41" s="302"/>
      <c r="M41" s="302"/>
      <c r="N41" s="23"/>
      <c r="O41" s="23"/>
      <c r="P41" s="23"/>
      <c r="Q41" s="23"/>
      <c r="R41" s="23"/>
      <c r="S41" s="23"/>
      <c r="T41" s="23"/>
      <c r="U41" s="23"/>
      <c r="V41" s="23"/>
      <c r="W41" s="23"/>
      <c r="X41" s="23"/>
      <c r="Y41" s="23"/>
      <c r="Z41" s="23"/>
    </row>
    <row r="42" spans="1:26" ht="13.5" customHeight="1" x14ac:dyDescent="0.25">
      <c r="A42" s="302"/>
      <c r="B42" s="302"/>
      <c r="C42" s="302"/>
      <c r="D42" s="323" t="s">
        <v>149</v>
      </c>
      <c r="E42" s="302"/>
      <c r="F42" s="302"/>
      <c r="G42" s="302"/>
      <c r="H42" s="302"/>
      <c r="I42" s="302"/>
      <c r="J42" s="302"/>
      <c r="K42" s="302"/>
      <c r="L42" s="302"/>
      <c r="M42" s="302"/>
      <c r="N42" s="23"/>
      <c r="O42" s="23"/>
      <c r="P42" s="23"/>
      <c r="Q42" s="23"/>
      <c r="R42" s="23"/>
      <c r="S42" s="23"/>
      <c r="T42" s="23"/>
      <c r="U42" s="23"/>
      <c r="V42" s="23"/>
      <c r="W42" s="23"/>
      <c r="X42" s="23"/>
      <c r="Y42" s="23"/>
      <c r="Z42" s="23"/>
    </row>
    <row r="43" spans="1:26" ht="13.5" customHeight="1" x14ac:dyDescent="0.25">
      <c r="A43" s="302"/>
      <c r="B43" s="302"/>
      <c r="C43" s="302"/>
      <c r="D43" s="323" t="s">
        <v>150</v>
      </c>
      <c r="E43" s="302"/>
      <c r="F43" s="302"/>
      <c r="G43" s="302"/>
      <c r="H43" s="302"/>
      <c r="I43" s="302"/>
      <c r="J43" s="302"/>
      <c r="K43" s="302"/>
      <c r="L43" s="302"/>
      <c r="M43" s="302"/>
      <c r="N43" s="23"/>
      <c r="O43" s="23"/>
      <c r="P43" s="23"/>
      <c r="Q43" s="23"/>
      <c r="R43" s="23"/>
      <c r="S43" s="23"/>
      <c r="T43" s="23"/>
      <c r="U43" s="23"/>
      <c r="V43" s="23"/>
      <c r="W43" s="23"/>
      <c r="X43" s="23"/>
      <c r="Y43" s="23"/>
      <c r="Z43" s="23"/>
    </row>
    <row r="44" spans="1:26" ht="13.5" customHeight="1" x14ac:dyDescent="0.25">
      <c r="A44" s="338"/>
      <c r="B44" s="302"/>
      <c r="C44" s="339" t="s">
        <v>151</v>
      </c>
      <c r="D44" s="302"/>
      <c r="E44" s="302"/>
      <c r="F44" s="302"/>
      <c r="G44" s="302"/>
      <c r="H44" s="302"/>
      <c r="I44" s="302"/>
      <c r="J44" s="302"/>
      <c r="K44" s="302"/>
      <c r="L44" s="302"/>
      <c r="M44" s="302"/>
      <c r="N44" s="23"/>
      <c r="O44" s="23"/>
      <c r="P44" s="23"/>
      <c r="Q44" s="23"/>
      <c r="R44" s="23"/>
      <c r="S44" s="23"/>
      <c r="T44" s="23"/>
      <c r="U44" s="23"/>
      <c r="V44" s="23"/>
      <c r="W44" s="23"/>
      <c r="X44" s="23"/>
      <c r="Y44" s="23"/>
      <c r="Z44" s="23"/>
    </row>
    <row r="45" spans="1:26" ht="13.5" customHeight="1" x14ac:dyDescent="0.25">
      <c r="A45" s="338"/>
      <c r="B45" s="302"/>
      <c r="C45" s="302"/>
      <c r="D45" s="302"/>
      <c r="E45" s="302"/>
      <c r="F45" s="302"/>
      <c r="G45" s="302"/>
      <c r="H45" s="302"/>
      <c r="I45" s="302"/>
      <c r="J45" s="302"/>
      <c r="K45" s="302"/>
      <c r="L45" s="302"/>
      <c r="M45" s="302"/>
      <c r="N45" s="23"/>
      <c r="O45" s="23"/>
      <c r="P45" s="23"/>
      <c r="Q45" s="23"/>
      <c r="R45" s="23"/>
      <c r="S45" s="23"/>
      <c r="T45" s="23"/>
      <c r="U45" s="23"/>
      <c r="V45" s="23"/>
      <c r="W45" s="23"/>
      <c r="X45" s="23"/>
      <c r="Y45" s="23"/>
      <c r="Z45" s="23"/>
    </row>
    <row r="46" spans="1:26" ht="13.5" customHeight="1" x14ac:dyDescent="0.25">
      <c r="A46" s="326" t="s">
        <v>152</v>
      </c>
      <c r="B46" s="302"/>
      <c r="C46" s="323" t="s">
        <v>153</v>
      </c>
      <c r="D46" s="302"/>
      <c r="E46" s="302"/>
      <c r="F46" s="302"/>
      <c r="G46" s="302"/>
      <c r="H46" s="302"/>
      <c r="I46" s="302"/>
      <c r="J46" s="302"/>
      <c r="K46" s="302"/>
      <c r="L46" s="302"/>
      <c r="M46" s="302"/>
      <c r="N46" s="23"/>
      <c r="O46" s="23"/>
      <c r="P46" s="23"/>
      <c r="Q46" s="23"/>
      <c r="R46" s="23"/>
      <c r="S46" s="23"/>
      <c r="T46" s="23"/>
      <c r="U46" s="23"/>
      <c r="V46" s="23"/>
      <c r="W46" s="23"/>
      <c r="X46" s="23"/>
      <c r="Y46" s="23"/>
      <c r="Z46" s="23"/>
    </row>
    <row r="47" spans="1:26" ht="13.5" customHeight="1" x14ac:dyDescent="0.25">
      <c r="A47" s="338"/>
      <c r="B47" s="302"/>
      <c r="C47" s="338"/>
      <c r="D47" s="302"/>
      <c r="E47" s="302"/>
      <c r="F47" s="302"/>
      <c r="G47" s="302"/>
      <c r="H47" s="302"/>
      <c r="I47" s="302"/>
      <c r="J47" s="302"/>
      <c r="K47" s="302"/>
      <c r="L47" s="302"/>
      <c r="M47" s="302"/>
      <c r="N47" s="23"/>
      <c r="O47" s="23"/>
      <c r="P47" s="23"/>
      <c r="Q47" s="23"/>
      <c r="R47" s="23"/>
      <c r="S47" s="23"/>
      <c r="T47" s="23"/>
      <c r="U47" s="23"/>
      <c r="V47" s="23"/>
      <c r="W47" s="23"/>
      <c r="X47" s="23"/>
      <c r="Y47" s="23"/>
      <c r="Z47" s="23"/>
    </row>
    <row r="48" spans="1:26" ht="13.5" customHeight="1" x14ac:dyDescent="0.25">
      <c r="A48" s="302"/>
      <c r="B48" s="302"/>
      <c r="C48" s="323" t="s">
        <v>154</v>
      </c>
      <c r="D48" s="302"/>
      <c r="E48" s="302"/>
      <c r="F48" s="302"/>
      <c r="G48" s="302"/>
      <c r="H48" s="302"/>
      <c r="I48" s="324"/>
      <c r="J48" s="25"/>
      <c r="K48" s="23" t="s">
        <v>137</v>
      </c>
      <c r="L48" s="25"/>
      <c r="M48" s="23" t="s">
        <v>138</v>
      </c>
      <c r="N48" s="23"/>
      <c r="O48" s="23"/>
      <c r="P48" s="23"/>
      <c r="Q48" s="23"/>
      <c r="R48" s="23"/>
      <c r="S48" s="23"/>
      <c r="T48" s="23"/>
      <c r="U48" s="23"/>
      <c r="V48" s="23"/>
      <c r="W48" s="23"/>
      <c r="X48" s="23"/>
      <c r="Y48" s="23"/>
      <c r="Z48" s="23"/>
    </row>
    <row r="49" spans="1:26" ht="13.5" customHeight="1" x14ac:dyDescent="0.25">
      <c r="A49" s="302"/>
      <c r="B49" s="302"/>
      <c r="C49" s="323" t="s">
        <v>155</v>
      </c>
      <c r="D49" s="302"/>
      <c r="E49" s="302"/>
      <c r="F49" s="302"/>
      <c r="G49" s="302"/>
      <c r="H49" s="302"/>
      <c r="I49" s="302"/>
      <c r="J49" s="23"/>
      <c r="K49" s="23"/>
      <c r="L49" s="23"/>
      <c r="M49" s="23"/>
      <c r="N49" s="23"/>
      <c r="O49" s="23"/>
      <c r="P49" s="23"/>
      <c r="Q49" s="23"/>
      <c r="R49" s="23"/>
      <c r="S49" s="23"/>
      <c r="T49" s="23"/>
      <c r="U49" s="23"/>
      <c r="V49" s="23"/>
      <c r="W49" s="23"/>
      <c r="X49" s="23"/>
      <c r="Y49" s="23"/>
      <c r="Z49" s="23"/>
    </row>
    <row r="50" spans="1:26" ht="13.5" customHeight="1" x14ac:dyDescent="0.25">
      <c r="A50" s="302"/>
      <c r="B50" s="302"/>
      <c r="C50" s="323" t="s">
        <v>156</v>
      </c>
      <c r="D50" s="302"/>
      <c r="E50" s="302"/>
      <c r="F50" s="302"/>
      <c r="G50" s="302"/>
      <c r="H50" s="302"/>
      <c r="I50" s="302"/>
      <c r="J50" s="302"/>
      <c r="K50" s="302"/>
      <c r="L50" s="302"/>
      <c r="M50" s="302"/>
      <c r="N50" s="23"/>
      <c r="O50" s="23"/>
      <c r="P50" s="23"/>
      <c r="Q50" s="23"/>
      <c r="R50" s="23"/>
      <c r="S50" s="23"/>
      <c r="T50" s="23"/>
      <c r="U50" s="23"/>
      <c r="V50" s="23"/>
      <c r="W50" s="23"/>
      <c r="X50" s="23"/>
      <c r="Y50" s="23"/>
      <c r="Z50" s="23"/>
    </row>
    <row r="51" spans="1:26" ht="13.5" customHeight="1" x14ac:dyDescent="0.25">
      <c r="A51" s="302"/>
      <c r="B51" s="302"/>
      <c r="C51" s="340"/>
      <c r="D51" s="332"/>
      <c r="E51" s="332"/>
      <c r="F51" s="332"/>
      <c r="G51" s="332"/>
      <c r="H51" s="332"/>
      <c r="I51" s="332"/>
      <c r="J51" s="332"/>
      <c r="K51" s="332"/>
      <c r="L51" s="332"/>
      <c r="M51" s="332"/>
      <c r="N51" s="23"/>
      <c r="O51" s="23"/>
      <c r="P51" s="23"/>
      <c r="Q51" s="23"/>
      <c r="R51" s="23"/>
      <c r="S51" s="23"/>
      <c r="T51" s="23"/>
      <c r="U51" s="23"/>
      <c r="V51" s="23"/>
      <c r="W51" s="23"/>
      <c r="X51" s="23"/>
      <c r="Y51" s="23"/>
      <c r="Z51" s="23"/>
    </row>
    <row r="52" spans="1:26" ht="13.5" customHeight="1" x14ac:dyDescent="0.25">
      <c r="A52" s="302"/>
      <c r="B52" s="302"/>
      <c r="C52" s="338" t="s">
        <v>157</v>
      </c>
      <c r="D52" s="302"/>
      <c r="E52" s="302"/>
      <c r="F52" s="302"/>
      <c r="G52" s="302"/>
      <c r="H52" s="337"/>
      <c r="I52" s="332"/>
      <c r="J52" s="332"/>
      <c r="K52" s="332"/>
      <c r="L52" s="332"/>
      <c r="M52" s="332"/>
      <c r="N52" s="23"/>
      <c r="O52" s="23"/>
      <c r="P52" s="23"/>
      <c r="Q52" s="23"/>
      <c r="R52" s="23"/>
      <c r="S52" s="23"/>
      <c r="T52" s="23"/>
      <c r="U52" s="23"/>
      <c r="V52" s="23"/>
      <c r="W52" s="23"/>
      <c r="X52" s="23"/>
      <c r="Y52" s="23"/>
      <c r="Z52" s="23"/>
    </row>
    <row r="53" spans="1:26" ht="13.5" customHeight="1" x14ac:dyDescent="0.25">
      <c r="A53" s="338"/>
      <c r="B53" s="302"/>
      <c r="C53" s="302"/>
      <c r="D53" s="302"/>
      <c r="E53" s="302"/>
      <c r="F53" s="302"/>
      <c r="G53" s="302"/>
      <c r="H53" s="302"/>
      <c r="I53" s="302"/>
      <c r="J53" s="302"/>
      <c r="K53" s="302"/>
      <c r="L53" s="302"/>
      <c r="M53" s="302"/>
      <c r="N53" s="23"/>
      <c r="O53" s="23"/>
      <c r="P53" s="23"/>
      <c r="Q53" s="23"/>
      <c r="R53" s="23"/>
      <c r="S53" s="23"/>
      <c r="T53" s="23"/>
      <c r="U53" s="23"/>
      <c r="V53" s="23"/>
      <c r="W53" s="23"/>
      <c r="X53" s="23"/>
      <c r="Y53" s="23"/>
      <c r="Z53" s="23"/>
    </row>
    <row r="54" spans="1:26" ht="13.5" customHeight="1" x14ac:dyDescent="0.25">
      <c r="A54" s="344" t="s">
        <v>158</v>
      </c>
      <c r="B54" s="302"/>
      <c r="C54" s="339" t="s">
        <v>159</v>
      </c>
      <c r="D54" s="302"/>
      <c r="E54" s="302"/>
      <c r="F54" s="302"/>
      <c r="G54" s="302"/>
      <c r="H54" s="302"/>
      <c r="I54" s="302"/>
      <c r="J54" s="302"/>
      <c r="K54" s="302"/>
      <c r="L54" s="302"/>
      <c r="M54" s="302"/>
      <c r="N54" s="23"/>
      <c r="O54" s="23"/>
      <c r="P54" s="23"/>
      <c r="Q54" s="23"/>
      <c r="R54" s="23"/>
      <c r="S54" s="23"/>
      <c r="T54" s="23"/>
      <c r="U54" s="23"/>
      <c r="V54" s="23"/>
      <c r="W54" s="23"/>
      <c r="X54" s="23"/>
      <c r="Y54" s="23"/>
      <c r="Z54" s="23"/>
    </row>
    <row r="55" spans="1:26" ht="13.5" customHeight="1" x14ac:dyDescent="0.25">
      <c r="A55" s="302"/>
      <c r="B55" s="302"/>
      <c r="C55" s="29" t="s">
        <v>160</v>
      </c>
      <c r="D55" s="37"/>
      <c r="E55" s="328" t="s">
        <v>161</v>
      </c>
      <c r="F55" s="302"/>
      <c r="G55" s="302"/>
      <c r="H55" s="302"/>
      <c r="I55" s="302"/>
      <c r="J55" s="302"/>
      <c r="K55" s="302"/>
      <c r="L55" s="302"/>
      <c r="M55" s="302"/>
      <c r="N55" s="23"/>
      <c r="O55" s="23"/>
      <c r="P55" s="23"/>
      <c r="Q55" s="23"/>
      <c r="R55" s="23"/>
      <c r="S55" s="23"/>
      <c r="T55" s="23"/>
      <c r="U55" s="23"/>
      <c r="V55" s="23"/>
      <c r="W55" s="23"/>
      <c r="X55" s="23"/>
      <c r="Y55" s="23"/>
      <c r="Z55" s="23"/>
    </row>
    <row r="56" spans="1:26" ht="13.5" customHeight="1" x14ac:dyDescent="0.25">
      <c r="A56" s="302"/>
      <c r="B56" s="302"/>
      <c r="C56" s="33"/>
      <c r="D56" s="23"/>
      <c r="E56" s="337"/>
      <c r="F56" s="332"/>
      <c r="G56" s="332"/>
      <c r="H56" s="332"/>
      <c r="I56" s="332"/>
      <c r="J56" s="332"/>
      <c r="K56" s="332"/>
      <c r="L56" s="332"/>
      <c r="M56" s="332"/>
      <c r="N56" s="23"/>
      <c r="O56" s="23"/>
      <c r="P56" s="23"/>
      <c r="Q56" s="23"/>
      <c r="R56" s="23"/>
      <c r="S56" s="23"/>
      <c r="T56" s="23"/>
      <c r="U56" s="23"/>
      <c r="V56" s="23"/>
      <c r="W56" s="23"/>
      <c r="X56" s="23"/>
      <c r="Y56" s="23"/>
      <c r="Z56" s="23"/>
    </row>
    <row r="57" spans="1:26" ht="13.5" customHeight="1" x14ac:dyDescent="0.25">
      <c r="A57" s="302"/>
      <c r="B57" s="302"/>
      <c r="C57" s="34"/>
      <c r="D57" s="23"/>
      <c r="E57" s="335"/>
      <c r="F57" s="334"/>
      <c r="G57" s="334"/>
      <c r="H57" s="334"/>
      <c r="I57" s="334"/>
      <c r="J57" s="334"/>
      <c r="K57" s="334"/>
      <c r="L57" s="334"/>
      <c r="M57" s="334"/>
      <c r="N57" s="23"/>
      <c r="O57" s="23"/>
      <c r="P57" s="23"/>
      <c r="Q57" s="23"/>
      <c r="R57" s="23"/>
      <c r="S57" s="23"/>
      <c r="T57" s="23"/>
      <c r="U57" s="23"/>
      <c r="V57" s="23"/>
      <c r="W57" s="23"/>
      <c r="X57" s="23"/>
      <c r="Y57" s="23"/>
      <c r="Z57" s="23"/>
    </row>
    <row r="58" spans="1:26" ht="13.5" customHeight="1" x14ac:dyDescent="0.25">
      <c r="A58" s="302"/>
      <c r="B58" s="302"/>
      <c r="C58" s="34"/>
      <c r="D58" s="23"/>
      <c r="E58" s="335"/>
      <c r="F58" s="334"/>
      <c r="G58" s="334"/>
      <c r="H58" s="334"/>
      <c r="I58" s="334"/>
      <c r="J58" s="334"/>
      <c r="K58" s="334"/>
      <c r="L58" s="334"/>
      <c r="M58" s="334"/>
      <c r="N58" s="23"/>
      <c r="O58" s="23"/>
      <c r="P58" s="23"/>
      <c r="Q58" s="23"/>
      <c r="R58" s="23"/>
      <c r="S58" s="23"/>
      <c r="T58" s="23"/>
      <c r="U58" s="23"/>
      <c r="V58" s="23"/>
      <c r="W58" s="23"/>
      <c r="X58" s="23"/>
      <c r="Y58" s="23"/>
      <c r="Z58" s="23"/>
    </row>
    <row r="59" spans="1:26" ht="13.5" customHeight="1" x14ac:dyDescent="0.25">
      <c r="A59" s="302"/>
      <c r="B59" s="302"/>
      <c r="C59" s="34"/>
      <c r="D59" s="23"/>
      <c r="E59" s="335"/>
      <c r="F59" s="334"/>
      <c r="G59" s="334"/>
      <c r="H59" s="334"/>
      <c r="I59" s="334"/>
      <c r="J59" s="334"/>
      <c r="K59" s="334"/>
      <c r="L59" s="334"/>
      <c r="M59" s="334"/>
      <c r="N59" s="23"/>
      <c r="O59" s="23"/>
      <c r="P59" s="23"/>
      <c r="Q59" s="23"/>
      <c r="R59" s="23"/>
      <c r="S59" s="23"/>
      <c r="T59" s="23"/>
      <c r="U59" s="23"/>
      <c r="V59" s="23"/>
      <c r="W59" s="23"/>
      <c r="X59" s="23"/>
      <c r="Y59" s="23"/>
      <c r="Z59" s="23"/>
    </row>
    <row r="60" spans="1:26" ht="13.5" customHeight="1" x14ac:dyDescent="0.25">
      <c r="A60" s="323"/>
      <c r="B60" s="302"/>
      <c r="C60" s="302"/>
      <c r="D60" s="302"/>
      <c r="E60" s="302"/>
      <c r="F60" s="302"/>
      <c r="G60" s="302"/>
      <c r="H60" s="302"/>
      <c r="I60" s="302"/>
      <c r="J60" s="302"/>
      <c r="K60" s="302"/>
      <c r="L60" s="302"/>
      <c r="M60" s="302"/>
      <c r="N60" s="23"/>
      <c r="O60" s="23"/>
      <c r="P60" s="23"/>
      <c r="Q60" s="23"/>
      <c r="R60" s="23"/>
      <c r="S60" s="23"/>
      <c r="T60" s="23"/>
      <c r="U60" s="23"/>
      <c r="V60" s="23"/>
      <c r="W60" s="23"/>
      <c r="X60" s="23"/>
      <c r="Y60" s="23"/>
      <c r="Z60" s="23"/>
    </row>
    <row r="61" spans="1:26" ht="13.5" customHeight="1" x14ac:dyDescent="0.25">
      <c r="A61" s="326" t="s">
        <v>162</v>
      </c>
      <c r="B61" s="302"/>
      <c r="C61" s="323" t="s">
        <v>163</v>
      </c>
      <c r="D61" s="302"/>
      <c r="E61" s="302"/>
      <c r="F61" s="302"/>
      <c r="G61" s="302"/>
      <c r="H61" s="302"/>
      <c r="I61" s="302"/>
      <c r="J61" s="302"/>
      <c r="K61" s="302"/>
      <c r="L61" s="302"/>
      <c r="M61" s="302"/>
      <c r="N61" s="23"/>
      <c r="O61" s="23"/>
      <c r="P61" s="23"/>
      <c r="Q61" s="23"/>
      <c r="R61" s="23"/>
      <c r="S61" s="23"/>
      <c r="T61" s="23"/>
      <c r="U61" s="23"/>
      <c r="V61" s="23"/>
      <c r="W61" s="23"/>
      <c r="X61" s="23"/>
      <c r="Y61" s="23"/>
      <c r="Z61" s="23"/>
    </row>
    <row r="62" spans="1:26" ht="13.5" customHeight="1" x14ac:dyDescent="0.25">
      <c r="A62" s="338"/>
      <c r="B62" s="302"/>
      <c r="C62" s="302"/>
      <c r="D62" s="302"/>
      <c r="E62" s="302"/>
      <c r="F62" s="302"/>
      <c r="G62" s="302"/>
      <c r="H62" s="302"/>
      <c r="I62" s="302"/>
      <c r="J62" s="302"/>
      <c r="K62" s="302"/>
      <c r="L62" s="302"/>
      <c r="M62" s="302"/>
      <c r="N62" s="23"/>
      <c r="O62" s="23"/>
      <c r="P62" s="23"/>
      <c r="Q62" s="23"/>
      <c r="R62" s="23"/>
      <c r="S62" s="23"/>
      <c r="T62" s="23"/>
      <c r="U62" s="23"/>
      <c r="V62" s="23"/>
      <c r="W62" s="23"/>
      <c r="X62" s="23"/>
      <c r="Y62" s="23"/>
      <c r="Z62" s="23"/>
    </row>
    <row r="63" spans="1:26" ht="13.5" customHeight="1" x14ac:dyDescent="0.25">
      <c r="A63" s="23"/>
      <c r="B63" s="25"/>
      <c r="C63" s="336" t="s">
        <v>164</v>
      </c>
      <c r="D63" s="302"/>
      <c r="E63" s="302"/>
      <c r="F63" s="25"/>
      <c r="G63" s="336" t="s">
        <v>165</v>
      </c>
      <c r="H63" s="302"/>
      <c r="I63" s="302"/>
      <c r="J63" s="25"/>
      <c r="K63" s="336" t="s">
        <v>166</v>
      </c>
      <c r="L63" s="302"/>
      <c r="M63" s="302"/>
      <c r="N63" s="23"/>
      <c r="O63" s="23"/>
      <c r="P63" s="23"/>
      <c r="Q63" s="23"/>
      <c r="R63" s="23"/>
      <c r="S63" s="23"/>
      <c r="T63" s="23"/>
      <c r="U63" s="23"/>
      <c r="V63" s="23"/>
      <c r="W63" s="23"/>
      <c r="X63" s="23"/>
      <c r="Y63" s="23"/>
      <c r="Z63" s="23"/>
    </row>
    <row r="64" spans="1:26" ht="13.5" customHeight="1" x14ac:dyDescent="0.25">
      <c r="A64" s="338"/>
      <c r="B64" s="302"/>
      <c r="C64" s="302"/>
      <c r="D64" s="302"/>
      <c r="E64" s="302"/>
      <c r="F64" s="302"/>
      <c r="G64" s="302"/>
      <c r="H64" s="302"/>
      <c r="I64" s="302"/>
      <c r="J64" s="302"/>
      <c r="K64" s="323" t="s">
        <v>167</v>
      </c>
      <c r="L64" s="302"/>
      <c r="M64" s="302"/>
      <c r="N64" s="23"/>
      <c r="O64" s="23"/>
      <c r="P64" s="23"/>
      <c r="Q64" s="23"/>
      <c r="R64" s="23"/>
      <c r="S64" s="23"/>
      <c r="T64" s="23"/>
      <c r="U64" s="23"/>
      <c r="V64" s="23"/>
      <c r="W64" s="23"/>
      <c r="X64" s="23"/>
      <c r="Y64" s="23"/>
      <c r="Z64" s="23"/>
    </row>
    <row r="65" spans="1:26" ht="13.5" customHeight="1" x14ac:dyDescent="0.25">
      <c r="A65" s="23"/>
      <c r="B65" s="25"/>
      <c r="C65" s="336" t="s">
        <v>168</v>
      </c>
      <c r="D65" s="302"/>
      <c r="E65" s="302"/>
      <c r="F65" s="25"/>
      <c r="G65" s="336" t="s">
        <v>169</v>
      </c>
      <c r="H65" s="302"/>
      <c r="I65" s="302"/>
      <c r="J65" s="302"/>
      <c r="K65" s="302"/>
      <c r="L65" s="302"/>
      <c r="M65" s="302"/>
      <c r="N65" s="23"/>
      <c r="O65" s="23"/>
      <c r="P65" s="23"/>
      <c r="Q65" s="23"/>
      <c r="R65" s="23"/>
      <c r="S65" s="23"/>
      <c r="T65" s="23"/>
      <c r="U65" s="23"/>
      <c r="V65" s="23"/>
      <c r="W65" s="23"/>
      <c r="X65" s="23"/>
      <c r="Y65" s="23"/>
      <c r="Z65" s="23"/>
    </row>
    <row r="66" spans="1:26" ht="13.5" customHeight="1" x14ac:dyDescent="0.25">
      <c r="A66" s="338"/>
      <c r="B66" s="302"/>
      <c r="C66" s="302"/>
      <c r="D66" s="302"/>
      <c r="E66" s="302"/>
      <c r="F66" s="302"/>
      <c r="G66" s="302"/>
      <c r="H66" s="302"/>
      <c r="I66" s="302"/>
      <c r="J66" s="302"/>
      <c r="K66" s="302"/>
      <c r="L66" s="302"/>
      <c r="M66" s="302"/>
      <c r="N66" s="23"/>
      <c r="O66" s="23"/>
      <c r="P66" s="23"/>
      <c r="Q66" s="23"/>
      <c r="R66" s="23"/>
      <c r="S66" s="23"/>
      <c r="T66" s="23"/>
      <c r="U66" s="23"/>
      <c r="V66" s="23"/>
      <c r="W66" s="23"/>
      <c r="X66" s="23"/>
      <c r="Y66" s="23"/>
      <c r="Z66" s="23"/>
    </row>
    <row r="67" spans="1:26" ht="13.5" customHeight="1" x14ac:dyDescent="0.25">
      <c r="A67" s="326" t="s">
        <v>170</v>
      </c>
      <c r="B67" s="302"/>
      <c r="C67" s="323" t="s">
        <v>171</v>
      </c>
      <c r="D67" s="302"/>
      <c r="E67" s="302"/>
      <c r="F67" s="302"/>
      <c r="G67" s="302"/>
      <c r="H67" s="302"/>
      <c r="I67" s="302"/>
      <c r="J67" s="302"/>
      <c r="K67" s="302"/>
      <c r="L67" s="302"/>
      <c r="M67" s="302"/>
      <c r="N67" s="23"/>
      <c r="O67" s="23"/>
      <c r="P67" s="23"/>
      <c r="Q67" s="23"/>
      <c r="R67" s="23"/>
      <c r="S67" s="23"/>
      <c r="T67" s="23"/>
      <c r="U67" s="23"/>
      <c r="V67" s="23"/>
      <c r="W67" s="23"/>
      <c r="X67" s="23"/>
      <c r="Y67" s="23"/>
      <c r="Z67" s="23"/>
    </row>
    <row r="68" spans="1:26" ht="13.5" customHeight="1" x14ac:dyDescent="0.25">
      <c r="A68" s="338"/>
      <c r="B68" s="302"/>
      <c r="C68" s="302"/>
      <c r="D68" s="302"/>
      <c r="E68" s="302"/>
      <c r="F68" s="302"/>
      <c r="G68" s="302"/>
      <c r="H68" s="302"/>
      <c r="I68" s="302"/>
      <c r="J68" s="302"/>
      <c r="K68" s="302"/>
      <c r="L68" s="302"/>
      <c r="M68" s="302"/>
      <c r="N68" s="23"/>
      <c r="O68" s="23"/>
      <c r="P68" s="23"/>
      <c r="Q68" s="23"/>
      <c r="R68" s="23"/>
      <c r="S68" s="23"/>
      <c r="T68" s="23"/>
      <c r="U68" s="23"/>
      <c r="V68" s="23"/>
      <c r="W68" s="23"/>
      <c r="X68" s="23"/>
      <c r="Y68" s="23"/>
      <c r="Z68" s="23"/>
    </row>
    <row r="69" spans="1:26" ht="95.25" customHeight="1" x14ac:dyDescent="0.25">
      <c r="A69" s="23"/>
      <c r="B69" s="351" t="s">
        <v>172</v>
      </c>
      <c r="C69" s="302"/>
      <c r="D69" s="302"/>
      <c r="E69" s="302"/>
      <c r="F69" s="302"/>
      <c r="G69" s="302"/>
      <c r="H69" s="302"/>
      <c r="I69" s="302"/>
      <c r="J69" s="302"/>
      <c r="K69" s="302"/>
      <c r="L69" s="302"/>
      <c r="M69" s="302"/>
      <c r="N69" s="23"/>
      <c r="O69" s="23"/>
      <c r="P69" s="23"/>
      <c r="Q69" s="23"/>
      <c r="R69" s="23"/>
      <c r="S69" s="23"/>
      <c r="T69" s="23"/>
      <c r="U69" s="23"/>
      <c r="V69" s="23"/>
      <c r="W69" s="23"/>
      <c r="X69" s="23"/>
      <c r="Y69" s="23"/>
      <c r="Z69" s="23"/>
    </row>
    <row r="70" spans="1:26" ht="13.5" customHeight="1" x14ac:dyDescent="0.25">
      <c r="A70" s="338"/>
      <c r="B70" s="302"/>
      <c r="C70" s="302"/>
      <c r="D70" s="302"/>
      <c r="E70" s="302"/>
      <c r="F70" s="302"/>
      <c r="G70" s="302"/>
      <c r="H70" s="302"/>
      <c r="I70" s="302"/>
      <c r="J70" s="302"/>
      <c r="K70" s="302"/>
      <c r="L70" s="302"/>
      <c r="M70" s="302"/>
      <c r="N70" s="23"/>
      <c r="O70" s="23"/>
      <c r="P70" s="23"/>
      <c r="Q70" s="23"/>
      <c r="R70" s="23"/>
      <c r="S70" s="23"/>
      <c r="T70" s="23"/>
      <c r="U70" s="23"/>
      <c r="V70" s="23"/>
      <c r="W70" s="23"/>
      <c r="X70" s="23"/>
      <c r="Y70" s="23"/>
      <c r="Z70" s="23"/>
    </row>
    <row r="71" spans="1:26" ht="13.5" customHeight="1" x14ac:dyDescent="0.25">
      <c r="A71" s="326" t="s">
        <v>173</v>
      </c>
      <c r="B71" s="302"/>
      <c r="C71" s="323" t="s">
        <v>174</v>
      </c>
      <c r="D71" s="302"/>
      <c r="E71" s="302"/>
      <c r="F71" s="302"/>
      <c r="G71" s="302"/>
      <c r="H71" s="302"/>
      <c r="I71" s="302"/>
      <c r="J71" s="302"/>
      <c r="K71" s="302"/>
      <c r="L71" s="302"/>
      <c r="M71" s="302"/>
      <c r="N71" s="23"/>
      <c r="O71" s="23"/>
      <c r="P71" s="23"/>
      <c r="Q71" s="23"/>
      <c r="R71" s="23"/>
      <c r="S71" s="23"/>
      <c r="T71" s="23"/>
      <c r="U71" s="23"/>
      <c r="V71" s="23"/>
      <c r="W71" s="23"/>
      <c r="X71" s="23"/>
      <c r="Y71" s="23"/>
      <c r="Z71" s="23"/>
    </row>
    <row r="72" spans="1:26" ht="13.5" customHeight="1" x14ac:dyDescent="0.25">
      <c r="A72" s="27"/>
      <c r="B72" s="27"/>
      <c r="C72" s="24"/>
      <c r="D72" s="24"/>
      <c r="E72" s="24"/>
      <c r="F72" s="24"/>
      <c r="G72" s="24"/>
      <c r="H72" s="24"/>
      <c r="I72" s="24"/>
      <c r="J72" s="24"/>
      <c r="K72" s="24"/>
      <c r="L72" s="24"/>
      <c r="M72" s="24"/>
      <c r="N72" s="23"/>
      <c r="O72" s="23"/>
      <c r="P72" s="23"/>
      <c r="Q72" s="23"/>
      <c r="R72" s="23"/>
      <c r="S72" s="23"/>
      <c r="T72" s="23"/>
      <c r="U72" s="23"/>
      <c r="V72" s="23"/>
      <c r="W72" s="23"/>
      <c r="X72" s="23"/>
      <c r="Y72" s="23"/>
      <c r="Z72" s="23"/>
    </row>
    <row r="73" spans="1:26" ht="13.5" customHeight="1" x14ac:dyDescent="0.25">
      <c r="A73" s="27"/>
      <c r="B73" s="323" t="s">
        <v>175</v>
      </c>
      <c r="C73" s="302"/>
      <c r="D73" s="302"/>
      <c r="E73" s="302"/>
      <c r="F73" s="302"/>
      <c r="G73" s="302"/>
      <c r="H73" s="302"/>
      <c r="I73" s="302"/>
      <c r="J73" s="302"/>
      <c r="K73" s="302"/>
      <c r="L73" s="302"/>
      <c r="M73" s="302"/>
      <c r="N73" s="23"/>
      <c r="O73" s="23"/>
      <c r="P73" s="23"/>
      <c r="Q73" s="23"/>
      <c r="R73" s="23"/>
      <c r="S73" s="23"/>
      <c r="T73" s="23"/>
      <c r="U73" s="23"/>
      <c r="V73" s="23"/>
      <c r="W73" s="23"/>
      <c r="X73" s="23"/>
      <c r="Y73" s="23"/>
      <c r="Z73" s="23"/>
    </row>
    <row r="74" spans="1:26" ht="13.5" customHeight="1" x14ac:dyDescent="0.25">
      <c r="A74" s="345" t="s">
        <v>176</v>
      </c>
      <c r="B74" s="332"/>
      <c r="C74" s="332"/>
      <c r="D74" s="332"/>
      <c r="E74" s="332"/>
      <c r="F74" s="332"/>
      <c r="G74" s="332"/>
      <c r="H74" s="332"/>
      <c r="I74" s="332"/>
      <c r="J74" s="332"/>
      <c r="K74" s="332"/>
      <c r="L74" s="332"/>
      <c r="M74" s="332"/>
      <c r="N74" s="23"/>
      <c r="O74" s="23"/>
      <c r="P74" s="23"/>
      <c r="Q74" s="23"/>
      <c r="R74" s="23"/>
      <c r="S74" s="23"/>
      <c r="T74" s="23"/>
      <c r="U74" s="23"/>
      <c r="V74" s="23"/>
      <c r="W74" s="23"/>
      <c r="X74" s="23"/>
      <c r="Y74" s="23"/>
      <c r="Z74" s="23"/>
    </row>
    <row r="75" spans="1:26" ht="13.5" customHeight="1" x14ac:dyDescent="0.25">
      <c r="A75" s="38" t="s">
        <v>177</v>
      </c>
      <c r="B75" s="346" t="s">
        <v>178</v>
      </c>
      <c r="C75" s="347"/>
      <c r="D75" s="347"/>
      <c r="E75" s="347"/>
      <c r="F75" s="346" t="s">
        <v>179</v>
      </c>
      <c r="G75" s="347"/>
      <c r="H75" s="347"/>
      <c r="I75" s="347"/>
      <c r="J75" s="346" t="s">
        <v>180</v>
      </c>
      <c r="K75" s="347"/>
      <c r="L75" s="347"/>
      <c r="M75" s="348"/>
      <c r="N75" s="23"/>
      <c r="O75" s="23"/>
      <c r="P75" s="23"/>
      <c r="Q75" s="23"/>
      <c r="R75" s="23"/>
      <c r="S75" s="23"/>
      <c r="T75" s="23"/>
      <c r="U75" s="23"/>
      <c r="V75" s="23"/>
      <c r="W75" s="23"/>
      <c r="X75" s="23"/>
      <c r="Y75" s="23"/>
      <c r="Z75" s="23"/>
    </row>
    <row r="76" spans="1:26" ht="13.5" customHeight="1" x14ac:dyDescent="0.25">
      <c r="A76" s="349"/>
      <c r="B76" s="339" t="s">
        <v>181</v>
      </c>
      <c r="C76" s="302"/>
      <c r="D76" s="302"/>
      <c r="E76" s="302"/>
      <c r="F76" s="339" t="s">
        <v>182</v>
      </c>
      <c r="G76" s="302"/>
      <c r="H76" s="302"/>
      <c r="I76" s="302"/>
      <c r="J76" s="339" t="s">
        <v>183</v>
      </c>
      <c r="K76" s="302"/>
      <c r="L76" s="302"/>
      <c r="M76" s="324"/>
      <c r="N76" s="23"/>
      <c r="O76" s="23"/>
      <c r="P76" s="23"/>
      <c r="Q76" s="23"/>
      <c r="R76" s="23"/>
      <c r="S76" s="23"/>
      <c r="T76" s="23"/>
      <c r="U76" s="23"/>
      <c r="V76" s="23"/>
      <c r="W76" s="23"/>
      <c r="X76" s="23"/>
      <c r="Y76" s="23"/>
      <c r="Z76" s="23"/>
    </row>
    <row r="77" spans="1:26" ht="13.5" customHeight="1" x14ac:dyDescent="0.25">
      <c r="A77" s="350"/>
      <c r="B77" s="352" t="s">
        <v>184</v>
      </c>
      <c r="C77" s="332"/>
      <c r="D77" s="332"/>
      <c r="E77" s="332"/>
      <c r="F77" s="352" t="s">
        <v>185</v>
      </c>
      <c r="G77" s="332"/>
      <c r="H77" s="332"/>
      <c r="I77" s="332"/>
      <c r="J77" s="352" t="s">
        <v>186</v>
      </c>
      <c r="K77" s="332"/>
      <c r="L77" s="332"/>
      <c r="M77" s="353"/>
      <c r="N77" s="23"/>
      <c r="O77" s="23"/>
      <c r="P77" s="23"/>
      <c r="Q77" s="23"/>
      <c r="R77" s="23"/>
      <c r="S77" s="23"/>
      <c r="T77" s="23"/>
      <c r="U77" s="23"/>
      <c r="V77" s="23"/>
      <c r="W77" s="23"/>
      <c r="X77" s="23"/>
      <c r="Y77" s="23"/>
      <c r="Z77" s="23"/>
    </row>
    <row r="78" spans="1:26" ht="13.5" customHeight="1" x14ac:dyDescent="0.25">
      <c r="A78" s="343"/>
      <c r="B78" s="302"/>
      <c r="C78" s="302"/>
      <c r="D78" s="302"/>
      <c r="E78" s="302"/>
      <c r="F78" s="302"/>
      <c r="G78" s="302"/>
      <c r="H78" s="302"/>
      <c r="I78" s="302"/>
      <c r="J78" s="302"/>
      <c r="K78" s="302"/>
      <c r="L78" s="302"/>
      <c r="M78" s="302"/>
      <c r="N78" s="23"/>
      <c r="O78" s="23"/>
      <c r="P78" s="23"/>
      <c r="Q78" s="23"/>
      <c r="R78" s="23"/>
      <c r="S78" s="23"/>
      <c r="T78" s="23"/>
      <c r="U78" s="23"/>
      <c r="V78" s="23"/>
      <c r="W78" s="23"/>
      <c r="X78" s="23"/>
      <c r="Y78" s="23"/>
      <c r="Z78" s="23"/>
    </row>
    <row r="79" spans="1:26" ht="13.5" customHeight="1" x14ac:dyDescent="0.25">
      <c r="A79" s="354" t="s">
        <v>187</v>
      </c>
      <c r="B79" s="347"/>
      <c r="C79" s="39" t="s">
        <v>188</v>
      </c>
      <c r="D79" s="346" t="s">
        <v>189</v>
      </c>
      <c r="E79" s="347"/>
      <c r="F79" s="347"/>
      <c r="G79" s="39" t="s">
        <v>190</v>
      </c>
      <c r="H79" s="346" t="s">
        <v>191</v>
      </c>
      <c r="I79" s="347"/>
      <c r="J79" s="347"/>
      <c r="K79" s="346" t="s">
        <v>192</v>
      </c>
      <c r="L79" s="347"/>
      <c r="M79" s="348"/>
      <c r="N79" s="23"/>
      <c r="O79" s="23"/>
      <c r="P79" s="23"/>
      <c r="Q79" s="23"/>
      <c r="R79" s="23"/>
      <c r="S79" s="23"/>
      <c r="T79" s="23"/>
      <c r="U79" s="23"/>
      <c r="V79" s="23"/>
      <c r="W79" s="23"/>
      <c r="X79" s="23"/>
      <c r="Y79" s="23"/>
      <c r="Z79" s="23"/>
    </row>
    <row r="80" spans="1:26" ht="13.5" customHeight="1" x14ac:dyDescent="0.25">
      <c r="A80" s="355" t="s">
        <v>193</v>
      </c>
      <c r="B80" s="302"/>
      <c r="C80" s="302"/>
      <c r="D80" s="339" t="s">
        <v>194</v>
      </c>
      <c r="E80" s="302"/>
      <c r="F80" s="302"/>
      <c r="G80" s="40" t="s">
        <v>195</v>
      </c>
      <c r="H80" s="339" t="s">
        <v>196</v>
      </c>
      <c r="I80" s="302"/>
      <c r="J80" s="302"/>
      <c r="K80" s="358"/>
      <c r="L80" s="332"/>
      <c r="M80" s="353"/>
      <c r="N80" s="23"/>
      <c r="O80" s="23"/>
      <c r="P80" s="23"/>
      <c r="Q80" s="23"/>
      <c r="R80" s="23"/>
      <c r="S80" s="23"/>
      <c r="T80" s="23"/>
      <c r="U80" s="23"/>
      <c r="V80" s="23"/>
      <c r="W80" s="23"/>
      <c r="X80" s="23"/>
      <c r="Y80" s="23"/>
      <c r="Z80" s="23"/>
    </row>
    <row r="81" spans="1:26" ht="13.5" customHeight="1" x14ac:dyDescent="0.25">
      <c r="A81" s="359"/>
      <c r="B81" s="332"/>
      <c r="C81" s="332"/>
      <c r="D81" s="332"/>
      <c r="E81" s="332"/>
      <c r="F81" s="332"/>
      <c r="G81" s="332"/>
      <c r="H81" s="332"/>
      <c r="I81" s="332"/>
      <c r="J81" s="332"/>
      <c r="K81" s="332"/>
      <c r="L81" s="332"/>
      <c r="M81" s="353"/>
      <c r="N81" s="23"/>
      <c r="O81" s="23"/>
      <c r="P81" s="23"/>
      <c r="Q81" s="23"/>
      <c r="R81" s="23"/>
      <c r="S81" s="23"/>
      <c r="T81" s="23"/>
      <c r="U81" s="23"/>
      <c r="V81" s="23"/>
      <c r="W81" s="23"/>
      <c r="X81" s="23"/>
      <c r="Y81" s="23"/>
      <c r="Z81" s="23"/>
    </row>
    <row r="82" spans="1:26" ht="13.5" customHeight="1" x14ac:dyDescent="0.25">
      <c r="A82" s="338"/>
      <c r="B82" s="302"/>
      <c r="C82" s="302"/>
      <c r="D82" s="302"/>
      <c r="E82" s="302"/>
      <c r="F82" s="302"/>
      <c r="G82" s="302"/>
      <c r="H82" s="302"/>
      <c r="I82" s="302"/>
      <c r="J82" s="302"/>
      <c r="K82" s="302"/>
      <c r="L82" s="302"/>
      <c r="M82" s="302"/>
      <c r="N82" s="23"/>
      <c r="O82" s="23"/>
      <c r="P82" s="23"/>
      <c r="Q82" s="23"/>
      <c r="R82" s="23"/>
      <c r="S82" s="23"/>
      <c r="T82" s="23"/>
      <c r="U82" s="23"/>
      <c r="V82" s="23"/>
      <c r="W82" s="23"/>
      <c r="X82" s="23"/>
      <c r="Y82" s="23"/>
      <c r="Z82" s="23"/>
    </row>
    <row r="83" spans="1:26" ht="13.5" customHeight="1" x14ac:dyDescent="0.25">
      <c r="A83" s="41" t="s">
        <v>197</v>
      </c>
      <c r="B83" s="356" t="s">
        <v>198</v>
      </c>
      <c r="C83" s="357"/>
      <c r="D83" s="356" t="s">
        <v>199</v>
      </c>
      <c r="E83" s="357"/>
      <c r="F83" s="356" t="s">
        <v>200</v>
      </c>
      <c r="G83" s="357"/>
      <c r="H83" s="356" t="s">
        <v>201</v>
      </c>
      <c r="I83" s="357"/>
      <c r="J83" s="356" t="s">
        <v>202</v>
      </c>
      <c r="K83" s="357"/>
      <c r="L83" s="356" t="s">
        <v>203</v>
      </c>
      <c r="M83" s="357"/>
      <c r="N83" s="23"/>
      <c r="O83" s="23"/>
      <c r="P83" s="23"/>
      <c r="Q83" s="23"/>
      <c r="R83" s="23"/>
      <c r="S83" s="23"/>
      <c r="T83" s="23"/>
      <c r="U83" s="23"/>
      <c r="V83" s="23"/>
      <c r="W83" s="23"/>
      <c r="X83" s="23"/>
      <c r="Y83" s="23"/>
      <c r="Z83" s="23"/>
    </row>
    <row r="84" spans="1:26" ht="13.5" customHeight="1" x14ac:dyDescent="0.25">
      <c r="A84" s="42"/>
      <c r="B84" s="360"/>
      <c r="C84" s="357"/>
      <c r="D84" s="361"/>
      <c r="E84" s="357"/>
      <c r="F84" s="361"/>
      <c r="G84" s="357"/>
      <c r="H84" s="360"/>
      <c r="I84" s="357"/>
      <c r="J84" s="360"/>
      <c r="K84" s="357"/>
      <c r="L84" s="360"/>
      <c r="M84" s="357"/>
      <c r="N84" s="23"/>
      <c r="O84" s="23"/>
      <c r="P84" s="23"/>
      <c r="Q84" s="23"/>
      <c r="R84" s="23"/>
      <c r="S84" s="23"/>
      <c r="T84" s="23"/>
      <c r="U84" s="23"/>
      <c r="V84" s="23"/>
      <c r="W84" s="23"/>
      <c r="X84" s="23"/>
      <c r="Y84" s="23"/>
      <c r="Z84" s="23"/>
    </row>
    <row r="85" spans="1:26" ht="13.5" customHeight="1" x14ac:dyDescent="0.25">
      <c r="A85" s="42"/>
      <c r="B85" s="360"/>
      <c r="C85" s="357"/>
      <c r="D85" s="361"/>
      <c r="E85" s="357"/>
      <c r="F85" s="361"/>
      <c r="G85" s="357"/>
      <c r="H85" s="360"/>
      <c r="I85" s="357"/>
      <c r="J85" s="360"/>
      <c r="K85" s="357"/>
      <c r="L85" s="360"/>
      <c r="M85" s="357"/>
      <c r="N85" s="23"/>
      <c r="O85" s="23"/>
      <c r="P85" s="23"/>
      <c r="Q85" s="23"/>
      <c r="R85" s="23"/>
      <c r="S85" s="23"/>
      <c r="T85" s="23"/>
      <c r="U85" s="23"/>
      <c r="V85" s="23"/>
      <c r="W85" s="23"/>
      <c r="X85" s="23"/>
      <c r="Y85" s="23"/>
      <c r="Z85" s="23"/>
    </row>
    <row r="86" spans="1:26" ht="13.5" customHeight="1" x14ac:dyDescent="0.25">
      <c r="A86" s="42"/>
      <c r="B86" s="360"/>
      <c r="C86" s="357"/>
      <c r="D86" s="361"/>
      <c r="E86" s="357"/>
      <c r="F86" s="361"/>
      <c r="G86" s="357"/>
      <c r="H86" s="360"/>
      <c r="I86" s="357"/>
      <c r="J86" s="360"/>
      <c r="K86" s="357"/>
      <c r="L86" s="360"/>
      <c r="M86" s="357"/>
      <c r="N86" s="23"/>
      <c r="O86" s="23"/>
      <c r="P86" s="23"/>
      <c r="Q86" s="23"/>
      <c r="R86" s="23"/>
      <c r="S86" s="23"/>
      <c r="T86" s="23"/>
      <c r="U86" s="23"/>
      <c r="V86" s="23"/>
      <c r="W86" s="23"/>
      <c r="X86" s="23"/>
      <c r="Y86" s="23"/>
      <c r="Z86" s="23"/>
    </row>
    <row r="87" spans="1:26" ht="13.5" customHeight="1" x14ac:dyDescent="0.25">
      <c r="A87" s="42"/>
      <c r="B87" s="360"/>
      <c r="C87" s="357"/>
      <c r="D87" s="361"/>
      <c r="E87" s="357"/>
      <c r="F87" s="361"/>
      <c r="G87" s="357"/>
      <c r="H87" s="360"/>
      <c r="I87" s="357"/>
      <c r="J87" s="360"/>
      <c r="K87" s="357"/>
      <c r="L87" s="360"/>
      <c r="M87" s="357"/>
      <c r="N87" s="23"/>
      <c r="O87" s="23"/>
      <c r="P87" s="23"/>
      <c r="Q87" s="23"/>
      <c r="R87" s="23"/>
      <c r="S87" s="23"/>
      <c r="T87" s="23"/>
      <c r="U87" s="23"/>
      <c r="V87" s="23"/>
      <c r="W87" s="23"/>
      <c r="X87" s="23"/>
      <c r="Y87" s="23"/>
      <c r="Z87" s="23"/>
    </row>
    <row r="88" spans="1:26" ht="13.5" customHeight="1" x14ac:dyDescent="0.25">
      <c r="A88" s="42"/>
      <c r="B88" s="360"/>
      <c r="C88" s="357"/>
      <c r="D88" s="361"/>
      <c r="E88" s="357"/>
      <c r="F88" s="361"/>
      <c r="G88" s="357"/>
      <c r="H88" s="360"/>
      <c r="I88" s="357"/>
      <c r="J88" s="360"/>
      <c r="K88" s="357"/>
      <c r="L88" s="360"/>
      <c r="M88" s="357"/>
      <c r="N88" s="23"/>
      <c r="O88" s="23"/>
      <c r="P88" s="23"/>
      <c r="Q88" s="23"/>
      <c r="R88" s="23"/>
      <c r="S88" s="23"/>
      <c r="T88" s="23"/>
      <c r="U88" s="23"/>
      <c r="V88" s="23"/>
      <c r="W88" s="23"/>
      <c r="X88" s="23"/>
      <c r="Y88" s="23"/>
      <c r="Z88" s="23"/>
    </row>
    <row r="89" spans="1:26" ht="13.5" customHeight="1" x14ac:dyDescent="0.25">
      <c r="A89" s="42"/>
      <c r="B89" s="360"/>
      <c r="C89" s="357"/>
      <c r="D89" s="361"/>
      <c r="E89" s="357"/>
      <c r="F89" s="361"/>
      <c r="G89" s="357"/>
      <c r="H89" s="360"/>
      <c r="I89" s="357"/>
      <c r="J89" s="360"/>
      <c r="K89" s="357"/>
      <c r="L89" s="360"/>
      <c r="M89" s="357"/>
      <c r="N89" s="23"/>
      <c r="O89" s="23"/>
      <c r="P89" s="23"/>
      <c r="Q89" s="23"/>
      <c r="R89" s="23"/>
      <c r="S89" s="23"/>
      <c r="T89" s="23"/>
      <c r="U89" s="23"/>
      <c r="V89" s="23"/>
      <c r="W89" s="23"/>
      <c r="X89" s="23"/>
      <c r="Y89" s="23"/>
      <c r="Z89" s="23"/>
    </row>
    <row r="90" spans="1:26" ht="13.5" customHeight="1" x14ac:dyDescent="0.25">
      <c r="A90" s="42"/>
      <c r="B90" s="360"/>
      <c r="C90" s="357"/>
      <c r="D90" s="361"/>
      <c r="E90" s="357"/>
      <c r="F90" s="361"/>
      <c r="G90" s="357"/>
      <c r="H90" s="360"/>
      <c r="I90" s="357"/>
      <c r="J90" s="360"/>
      <c r="K90" s="357"/>
      <c r="L90" s="360"/>
      <c r="M90" s="357"/>
      <c r="N90" s="23"/>
      <c r="O90" s="23"/>
      <c r="P90" s="23"/>
      <c r="Q90" s="23"/>
      <c r="R90" s="23"/>
      <c r="S90" s="23"/>
      <c r="T90" s="23"/>
      <c r="U90" s="23"/>
      <c r="V90" s="23"/>
      <c r="W90" s="23"/>
      <c r="X90" s="23"/>
      <c r="Y90" s="23"/>
      <c r="Z90" s="23"/>
    </row>
    <row r="91" spans="1:26" ht="13.5" customHeight="1" x14ac:dyDescent="0.25">
      <c r="A91" s="42"/>
      <c r="B91" s="360"/>
      <c r="C91" s="357"/>
      <c r="D91" s="361"/>
      <c r="E91" s="357"/>
      <c r="F91" s="361"/>
      <c r="G91" s="357"/>
      <c r="H91" s="360"/>
      <c r="I91" s="357"/>
      <c r="J91" s="360"/>
      <c r="K91" s="357"/>
      <c r="L91" s="360"/>
      <c r="M91" s="357"/>
      <c r="N91" s="23"/>
      <c r="O91" s="23"/>
      <c r="P91" s="23"/>
      <c r="Q91" s="23"/>
      <c r="R91" s="23"/>
      <c r="S91" s="23"/>
      <c r="T91" s="23"/>
      <c r="U91" s="23"/>
      <c r="V91" s="23"/>
      <c r="W91" s="23"/>
      <c r="X91" s="23"/>
      <c r="Y91" s="23"/>
      <c r="Z91" s="23"/>
    </row>
    <row r="92" spans="1:26" ht="13.5" customHeight="1" x14ac:dyDescent="0.25">
      <c r="A92" s="42"/>
      <c r="B92" s="360"/>
      <c r="C92" s="357"/>
      <c r="D92" s="361"/>
      <c r="E92" s="357"/>
      <c r="F92" s="361"/>
      <c r="G92" s="357"/>
      <c r="H92" s="360"/>
      <c r="I92" s="357"/>
      <c r="J92" s="360"/>
      <c r="K92" s="357"/>
      <c r="L92" s="360"/>
      <c r="M92" s="357"/>
      <c r="N92" s="23"/>
      <c r="O92" s="23"/>
      <c r="P92" s="23"/>
      <c r="Q92" s="23"/>
      <c r="R92" s="23"/>
      <c r="S92" s="23"/>
      <c r="T92" s="23"/>
      <c r="U92" s="23"/>
      <c r="V92" s="23"/>
      <c r="W92" s="23"/>
      <c r="X92" s="23"/>
      <c r="Y92" s="23"/>
      <c r="Z92" s="23"/>
    </row>
    <row r="93" spans="1:26" ht="13.5" customHeight="1" x14ac:dyDescent="0.25">
      <c r="A93" s="42"/>
      <c r="B93" s="360"/>
      <c r="C93" s="357"/>
      <c r="D93" s="361"/>
      <c r="E93" s="357"/>
      <c r="F93" s="361"/>
      <c r="G93" s="357"/>
      <c r="H93" s="360"/>
      <c r="I93" s="357"/>
      <c r="J93" s="360"/>
      <c r="K93" s="357"/>
      <c r="L93" s="360"/>
      <c r="M93" s="357"/>
      <c r="N93" s="23"/>
      <c r="O93" s="23"/>
      <c r="P93" s="23"/>
      <c r="Q93" s="23"/>
      <c r="R93" s="23"/>
      <c r="S93" s="23"/>
      <c r="T93" s="23"/>
      <c r="U93" s="23"/>
      <c r="V93" s="23"/>
      <c r="W93" s="23"/>
      <c r="X93" s="23"/>
      <c r="Y93" s="23"/>
      <c r="Z93" s="23"/>
    </row>
    <row r="94" spans="1:26" ht="13.5" customHeight="1" x14ac:dyDescent="0.25">
      <c r="A94" s="42"/>
      <c r="B94" s="360"/>
      <c r="C94" s="357"/>
      <c r="D94" s="361"/>
      <c r="E94" s="357"/>
      <c r="F94" s="361"/>
      <c r="G94" s="357"/>
      <c r="H94" s="360"/>
      <c r="I94" s="357"/>
      <c r="J94" s="360"/>
      <c r="K94" s="357"/>
      <c r="L94" s="360"/>
      <c r="M94" s="357"/>
      <c r="N94" s="23"/>
      <c r="O94" s="23"/>
      <c r="P94" s="23"/>
      <c r="Q94" s="23"/>
      <c r="R94" s="23"/>
      <c r="S94" s="23"/>
      <c r="T94" s="23"/>
      <c r="U94" s="23"/>
      <c r="V94" s="23"/>
      <c r="W94" s="23"/>
      <c r="X94" s="23"/>
      <c r="Y94" s="23"/>
      <c r="Z94" s="23"/>
    </row>
    <row r="95" spans="1:26" ht="13.5" customHeight="1" x14ac:dyDescent="0.25">
      <c r="A95" s="42"/>
      <c r="B95" s="360"/>
      <c r="C95" s="357"/>
      <c r="D95" s="361"/>
      <c r="E95" s="357"/>
      <c r="F95" s="361"/>
      <c r="G95" s="357"/>
      <c r="H95" s="360"/>
      <c r="I95" s="357"/>
      <c r="J95" s="360"/>
      <c r="K95" s="357"/>
      <c r="L95" s="360"/>
      <c r="M95" s="357"/>
      <c r="N95" s="23"/>
      <c r="O95" s="23"/>
      <c r="P95" s="23"/>
      <c r="Q95" s="23"/>
      <c r="R95" s="23"/>
      <c r="S95" s="23"/>
      <c r="T95" s="23"/>
      <c r="U95" s="23"/>
      <c r="V95" s="23"/>
      <c r="W95" s="23"/>
      <c r="X95" s="23"/>
      <c r="Y95" s="23"/>
      <c r="Z95" s="23"/>
    </row>
    <row r="96" spans="1:26" ht="13.5" customHeight="1" x14ac:dyDescent="0.25">
      <c r="A96" s="42"/>
      <c r="B96" s="360"/>
      <c r="C96" s="357"/>
      <c r="D96" s="361"/>
      <c r="E96" s="357"/>
      <c r="F96" s="361"/>
      <c r="G96" s="357"/>
      <c r="H96" s="360"/>
      <c r="I96" s="357"/>
      <c r="J96" s="360"/>
      <c r="K96" s="357"/>
      <c r="L96" s="360"/>
      <c r="M96" s="357"/>
      <c r="N96" s="23"/>
      <c r="O96" s="23"/>
      <c r="P96" s="23"/>
      <c r="Q96" s="23"/>
      <c r="R96" s="23"/>
      <c r="S96" s="23"/>
      <c r="T96" s="23"/>
      <c r="U96" s="23"/>
      <c r="V96" s="23"/>
      <c r="W96" s="23"/>
      <c r="X96" s="23"/>
      <c r="Y96" s="23"/>
      <c r="Z96" s="23"/>
    </row>
    <row r="97" spans="1:26" ht="13.5" customHeight="1" x14ac:dyDescent="0.25">
      <c r="A97" s="42"/>
      <c r="B97" s="360"/>
      <c r="C97" s="357"/>
      <c r="D97" s="361"/>
      <c r="E97" s="357"/>
      <c r="F97" s="361"/>
      <c r="G97" s="357"/>
      <c r="H97" s="360"/>
      <c r="I97" s="357"/>
      <c r="J97" s="360"/>
      <c r="K97" s="357"/>
      <c r="L97" s="360"/>
      <c r="M97" s="357"/>
      <c r="N97" s="23"/>
      <c r="O97" s="23"/>
      <c r="P97" s="23"/>
      <c r="Q97" s="23"/>
      <c r="R97" s="23"/>
      <c r="S97" s="23"/>
      <c r="T97" s="23"/>
      <c r="U97" s="23"/>
      <c r="V97" s="23"/>
      <c r="W97" s="23"/>
      <c r="X97" s="23"/>
      <c r="Y97" s="23"/>
      <c r="Z97" s="23"/>
    </row>
    <row r="98" spans="1:26" ht="13.5" customHeight="1" x14ac:dyDescent="0.25">
      <c r="A98" s="42"/>
      <c r="B98" s="360"/>
      <c r="C98" s="357"/>
      <c r="D98" s="361"/>
      <c r="E98" s="357"/>
      <c r="F98" s="361"/>
      <c r="G98" s="357"/>
      <c r="H98" s="360"/>
      <c r="I98" s="357"/>
      <c r="J98" s="360"/>
      <c r="K98" s="357"/>
      <c r="L98" s="360"/>
      <c r="M98" s="357"/>
      <c r="N98" s="23"/>
      <c r="O98" s="23"/>
      <c r="P98" s="23"/>
      <c r="Q98" s="23"/>
      <c r="R98" s="23"/>
      <c r="S98" s="23"/>
      <c r="T98" s="23"/>
      <c r="U98" s="23"/>
      <c r="V98" s="23"/>
      <c r="W98" s="23"/>
      <c r="X98" s="23"/>
      <c r="Y98" s="23"/>
      <c r="Z98" s="23"/>
    </row>
    <row r="99" spans="1:26" ht="13.5" customHeight="1" x14ac:dyDescent="0.25">
      <c r="A99" s="42"/>
      <c r="B99" s="360"/>
      <c r="C99" s="357"/>
      <c r="D99" s="361"/>
      <c r="E99" s="357"/>
      <c r="F99" s="361"/>
      <c r="G99" s="357"/>
      <c r="H99" s="360"/>
      <c r="I99" s="357"/>
      <c r="J99" s="360"/>
      <c r="K99" s="357"/>
      <c r="L99" s="360"/>
      <c r="M99" s="357"/>
      <c r="N99" s="23"/>
      <c r="O99" s="23"/>
      <c r="P99" s="23"/>
      <c r="Q99" s="23"/>
      <c r="R99" s="23"/>
      <c r="S99" s="23"/>
      <c r="T99" s="23"/>
      <c r="U99" s="23"/>
      <c r="V99" s="23"/>
      <c r="W99" s="23"/>
      <c r="X99" s="23"/>
      <c r="Y99" s="23"/>
      <c r="Z99" s="23"/>
    </row>
    <row r="100" spans="1:26" ht="13.5" customHeight="1" x14ac:dyDescent="0.25">
      <c r="A100" s="42"/>
      <c r="B100" s="360"/>
      <c r="C100" s="357"/>
      <c r="D100" s="361"/>
      <c r="E100" s="357"/>
      <c r="F100" s="361"/>
      <c r="G100" s="357"/>
      <c r="H100" s="360"/>
      <c r="I100" s="357"/>
      <c r="J100" s="360"/>
      <c r="K100" s="357"/>
      <c r="L100" s="360"/>
      <c r="M100" s="357"/>
      <c r="N100" s="23"/>
      <c r="O100" s="23"/>
      <c r="P100" s="23"/>
      <c r="Q100" s="23"/>
      <c r="R100" s="23"/>
      <c r="S100" s="23"/>
      <c r="T100" s="23"/>
      <c r="U100" s="23"/>
      <c r="V100" s="23"/>
      <c r="W100" s="23"/>
      <c r="X100" s="23"/>
      <c r="Y100" s="23"/>
      <c r="Z100" s="23"/>
    </row>
    <row r="101" spans="1:26" ht="13.5" customHeight="1" x14ac:dyDescent="0.25">
      <c r="A101" s="42"/>
      <c r="B101" s="360"/>
      <c r="C101" s="357"/>
      <c r="D101" s="361"/>
      <c r="E101" s="357"/>
      <c r="F101" s="361"/>
      <c r="G101" s="357"/>
      <c r="H101" s="360"/>
      <c r="I101" s="357"/>
      <c r="J101" s="360"/>
      <c r="K101" s="357"/>
      <c r="L101" s="360"/>
      <c r="M101" s="357"/>
      <c r="N101" s="23"/>
      <c r="O101" s="23"/>
      <c r="P101" s="23"/>
      <c r="Q101" s="23"/>
      <c r="R101" s="23"/>
      <c r="S101" s="23"/>
      <c r="T101" s="23"/>
      <c r="U101" s="23"/>
      <c r="V101" s="23"/>
      <c r="W101" s="23"/>
      <c r="X101" s="23"/>
      <c r="Y101" s="23"/>
      <c r="Z101" s="23"/>
    </row>
    <row r="102" spans="1:26" ht="13.5" customHeight="1" x14ac:dyDescent="0.25">
      <c r="A102" s="42"/>
      <c r="B102" s="360"/>
      <c r="C102" s="357"/>
      <c r="D102" s="361"/>
      <c r="E102" s="357"/>
      <c r="F102" s="361"/>
      <c r="G102" s="357"/>
      <c r="H102" s="360"/>
      <c r="I102" s="357"/>
      <c r="J102" s="360"/>
      <c r="K102" s="357"/>
      <c r="L102" s="360"/>
      <c r="M102" s="357"/>
      <c r="N102" s="23"/>
      <c r="O102" s="23"/>
      <c r="P102" s="23"/>
      <c r="Q102" s="23"/>
      <c r="R102" s="23"/>
      <c r="S102" s="23"/>
      <c r="T102" s="23"/>
      <c r="U102" s="23"/>
      <c r="V102" s="23"/>
      <c r="W102" s="23"/>
      <c r="X102" s="23"/>
      <c r="Y102" s="23"/>
      <c r="Z102" s="23"/>
    </row>
    <row r="103" spans="1:26" ht="13.5" customHeight="1" x14ac:dyDescent="0.25">
      <c r="A103" s="42"/>
      <c r="B103" s="360"/>
      <c r="C103" s="357"/>
      <c r="D103" s="361"/>
      <c r="E103" s="357"/>
      <c r="F103" s="361"/>
      <c r="G103" s="357"/>
      <c r="H103" s="360"/>
      <c r="I103" s="357"/>
      <c r="J103" s="360"/>
      <c r="K103" s="357"/>
      <c r="L103" s="360"/>
      <c r="M103" s="357"/>
      <c r="N103" s="23"/>
      <c r="O103" s="23"/>
      <c r="P103" s="23"/>
      <c r="Q103" s="23"/>
      <c r="R103" s="23"/>
      <c r="S103" s="23"/>
      <c r="T103" s="23"/>
      <c r="U103" s="23"/>
      <c r="V103" s="23"/>
      <c r="W103" s="23"/>
      <c r="X103" s="23"/>
      <c r="Y103" s="23"/>
      <c r="Z103" s="23"/>
    </row>
    <row r="104" spans="1:26" ht="13.5" customHeight="1" x14ac:dyDescent="0.25">
      <c r="A104" s="42"/>
      <c r="B104" s="360"/>
      <c r="C104" s="357"/>
      <c r="D104" s="361"/>
      <c r="E104" s="357"/>
      <c r="F104" s="361"/>
      <c r="G104" s="357"/>
      <c r="H104" s="360"/>
      <c r="I104" s="357"/>
      <c r="J104" s="360"/>
      <c r="K104" s="357"/>
      <c r="L104" s="360"/>
      <c r="M104" s="357"/>
      <c r="N104" s="23"/>
      <c r="O104" s="23"/>
      <c r="P104" s="23"/>
      <c r="Q104" s="23"/>
      <c r="R104" s="23"/>
      <c r="S104" s="23"/>
      <c r="T104" s="23"/>
      <c r="U104" s="23"/>
      <c r="V104" s="23"/>
      <c r="W104" s="23"/>
      <c r="X104" s="23"/>
      <c r="Y104" s="23"/>
      <c r="Z104" s="23"/>
    </row>
    <row r="105" spans="1:26" ht="13.5" customHeight="1" x14ac:dyDescent="0.25">
      <c r="A105" s="42"/>
      <c r="B105" s="360"/>
      <c r="C105" s="357"/>
      <c r="D105" s="361"/>
      <c r="E105" s="357"/>
      <c r="F105" s="361"/>
      <c r="G105" s="357"/>
      <c r="H105" s="360"/>
      <c r="I105" s="357"/>
      <c r="J105" s="360"/>
      <c r="K105" s="357"/>
      <c r="L105" s="360"/>
      <c r="M105" s="357"/>
      <c r="N105" s="23"/>
      <c r="O105" s="23"/>
      <c r="P105" s="23"/>
      <c r="Q105" s="23"/>
      <c r="R105" s="23"/>
      <c r="S105" s="23"/>
      <c r="T105" s="23"/>
      <c r="U105" s="23"/>
      <c r="V105" s="23"/>
      <c r="W105" s="23"/>
      <c r="X105" s="23"/>
      <c r="Y105" s="23"/>
      <c r="Z105" s="23"/>
    </row>
    <row r="106" spans="1:26" ht="13.5" customHeight="1" x14ac:dyDescent="0.25">
      <c r="A106" s="42"/>
      <c r="B106" s="360"/>
      <c r="C106" s="357"/>
      <c r="D106" s="361"/>
      <c r="E106" s="357"/>
      <c r="F106" s="361"/>
      <c r="G106" s="357"/>
      <c r="H106" s="360"/>
      <c r="I106" s="357"/>
      <c r="J106" s="360"/>
      <c r="K106" s="357"/>
      <c r="L106" s="360"/>
      <c r="M106" s="357"/>
      <c r="N106" s="23"/>
      <c r="O106" s="23"/>
      <c r="P106" s="23"/>
      <c r="Q106" s="23"/>
      <c r="R106" s="23"/>
      <c r="S106" s="23"/>
      <c r="T106" s="23"/>
      <c r="U106" s="23"/>
      <c r="V106" s="23"/>
      <c r="W106" s="23"/>
      <c r="X106" s="23"/>
      <c r="Y106" s="23"/>
      <c r="Z106" s="23"/>
    </row>
    <row r="107" spans="1:26" ht="13.5" customHeight="1" x14ac:dyDescent="0.25">
      <c r="A107" s="42"/>
      <c r="B107" s="360"/>
      <c r="C107" s="357"/>
      <c r="D107" s="361"/>
      <c r="E107" s="357"/>
      <c r="F107" s="361"/>
      <c r="G107" s="357"/>
      <c r="H107" s="360"/>
      <c r="I107" s="357"/>
      <c r="J107" s="360"/>
      <c r="K107" s="357"/>
      <c r="L107" s="360"/>
      <c r="M107" s="357"/>
      <c r="N107" s="23"/>
      <c r="O107" s="23"/>
      <c r="P107" s="23"/>
      <c r="Q107" s="23"/>
      <c r="R107" s="23"/>
      <c r="S107" s="23"/>
      <c r="T107" s="23"/>
      <c r="U107" s="23"/>
      <c r="V107" s="23"/>
      <c r="W107" s="23"/>
      <c r="X107" s="23"/>
      <c r="Y107" s="23"/>
      <c r="Z107" s="23"/>
    </row>
    <row r="108" spans="1:26" ht="13.5" customHeight="1" x14ac:dyDescent="0.25">
      <c r="A108" s="42"/>
      <c r="B108" s="360"/>
      <c r="C108" s="357"/>
      <c r="D108" s="361"/>
      <c r="E108" s="357"/>
      <c r="F108" s="361"/>
      <c r="G108" s="357"/>
      <c r="H108" s="360"/>
      <c r="I108" s="357"/>
      <c r="J108" s="360"/>
      <c r="K108" s="357"/>
      <c r="L108" s="360"/>
      <c r="M108" s="357"/>
      <c r="N108" s="23"/>
      <c r="O108" s="23"/>
      <c r="P108" s="23"/>
      <c r="Q108" s="23"/>
      <c r="R108" s="23"/>
      <c r="S108" s="23"/>
      <c r="T108" s="23"/>
      <c r="U108" s="23"/>
      <c r="V108" s="23"/>
      <c r="W108" s="23"/>
      <c r="X108" s="23"/>
      <c r="Y108" s="23"/>
      <c r="Z108" s="23"/>
    </row>
    <row r="109" spans="1:26" ht="13.5" customHeight="1" x14ac:dyDescent="0.25">
      <c r="A109" s="42"/>
      <c r="B109" s="360"/>
      <c r="C109" s="357"/>
      <c r="D109" s="361"/>
      <c r="E109" s="357"/>
      <c r="F109" s="361"/>
      <c r="G109" s="357"/>
      <c r="H109" s="360"/>
      <c r="I109" s="357"/>
      <c r="J109" s="360"/>
      <c r="K109" s="357"/>
      <c r="L109" s="360"/>
      <c r="M109" s="357"/>
      <c r="N109" s="23"/>
      <c r="O109" s="23"/>
      <c r="P109" s="23"/>
      <c r="Q109" s="23"/>
      <c r="R109" s="23"/>
      <c r="S109" s="23"/>
      <c r="T109" s="23"/>
      <c r="U109" s="23"/>
      <c r="V109" s="23"/>
      <c r="W109" s="23"/>
      <c r="X109" s="23"/>
      <c r="Y109" s="23"/>
      <c r="Z109" s="23"/>
    </row>
    <row r="110" spans="1:26" ht="13.5" customHeight="1" x14ac:dyDescent="0.25">
      <c r="A110" s="42"/>
      <c r="B110" s="360"/>
      <c r="C110" s="357"/>
      <c r="D110" s="361"/>
      <c r="E110" s="357"/>
      <c r="F110" s="361"/>
      <c r="G110" s="357"/>
      <c r="H110" s="360"/>
      <c r="I110" s="357"/>
      <c r="J110" s="360"/>
      <c r="K110" s="357"/>
      <c r="L110" s="360"/>
      <c r="M110" s="357"/>
      <c r="N110" s="23"/>
      <c r="O110" s="23"/>
      <c r="P110" s="23"/>
      <c r="Q110" s="23"/>
      <c r="R110" s="23"/>
      <c r="S110" s="23"/>
      <c r="T110" s="23"/>
      <c r="U110" s="23"/>
      <c r="V110" s="23"/>
      <c r="W110" s="23"/>
      <c r="X110" s="23"/>
      <c r="Y110" s="23"/>
      <c r="Z110" s="23"/>
    </row>
    <row r="111" spans="1:26" ht="13.5" customHeight="1" x14ac:dyDescent="0.25">
      <c r="A111" s="42"/>
      <c r="B111" s="43"/>
      <c r="C111" s="45"/>
      <c r="D111" s="44"/>
      <c r="E111" s="46"/>
      <c r="F111" s="44"/>
      <c r="G111" s="46"/>
      <c r="H111" s="43"/>
      <c r="I111" s="45"/>
      <c r="J111" s="43"/>
      <c r="K111" s="45"/>
      <c r="L111" s="43"/>
      <c r="M111" s="45"/>
      <c r="N111" s="23"/>
      <c r="O111" s="23"/>
      <c r="P111" s="23"/>
      <c r="Q111" s="23"/>
      <c r="R111" s="23"/>
      <c r="S111" s="23"/>
      <c r="T111" s="23"/>
      <c r="U111" s="23"/>
      <c r="V111" s="23"/>
      <c r="W111" s="23"/>
      <c r="X111" s="23"/>
      <c r="Y111" s="23"/>
      <c r="Z111" s="23"/>
    </row>
    <row r="112" spans="1:26" ht="13.5" customHeight="1" x14ac:dyDescent="0.25">
      <c r="A112" s="42"/>
      <c r="B112" s="43"/>
      <c r="C112" s="45"/>
      <c r="D112" s="44"/>
      <c r="E112" s="46"/>
      <c r="F112" s="44"/>
      <c r="G112" s="46"/>
      <c r="H112" s="43"/>
      <c r="I112" s="45"/>
      <c r="J112" s="43"/>
      <c r="K112" s="45"/>
      <c r="L112" s="43"/>
      <c r="M112" s="45"/>
      <c r="N112" s="23"/>
      <c r="O112" s="23"/>
      <c r="P112" s="23"/>
      <c r="Q112" s="23"/>
      <c r="R112" s="23"/>
      <c r="S112" s="23"/>
      <c r="T112" s="23"/>
      <c r="U112" s="23"/>
      <c r="V112" s="23"/>
      <c r="W112" s="23"/>
      <c r="X112" s="23"/>
      <c r="Y112" s="23"/>
      <c r="Z112" s="23"/>
    </row>
    <row r="113" spans="1:26" ht="13.5" customHeight="1" x14ac:dyDescent="0.25">
      <c r="A113" s="42"/>
      <c r="B113" s="360"/>
      <c r="C113" s="357"/>
      <c r="D113" s="361"/>
      <c r="E113" s="357"/>
      <c r="F113" s="361"/>
      <c r="G113" s="357"/>
      <c r="H113" s="360"/>
      <c r="I113" s="357"/>
      <c r="J113" s="360"/>
      <c r="K113" s="357"/>
      <c r="L113" s="360"/>
      <c r="M113" s="357"/>
      <c r="N113" s="23"/>
      <c r="O113" s="23"/>
      <c r="P113" s="23"/>
      <c r="Q113" s="23"/>
      <c r="R113" s="23"/>
      <c r="S113" s="23"/>
      <c r="T113" s="23"/>
      <c r="U113" s="23"/>
      <c r="V113" s="23"/>
      <c r="W113" s="23"/>
      <c r="X113" s="23"/>
      <c r="Y113" s="23"/>
      <c r="Z113" s="23"/>
    </row>
    <row r="114" spans="1:26" ht="13.5" customHeight="1" x14ac:dyDescent="0.25">
      <c r="A114" s="42"/>
      <c r="B114" s="360"/>
      <c r="C114" s="357"/>
      <c r="D114" s="361"/>
      <c r="E114" s="357"/>
      <c r="F114" s="361"/>
      <c r="G114" s="357"/>
      <c r="H114" s="360"/>
      <c r="I114" s="357"/>
      <c r="J114" s="360"/>
      <c r="K114" s="357"/>
      <c r="L114" s="360"/>
      <c r="M114" s="357"/>
      <c r="N114" s="23"/>
      <c r="O114" s="23"/>
      <c r="P114" s="23"/>
      <c r="Q114" s="23"/>
      <c r="R114" s="23"/>
      <c r="S114" s="23"/>
      <c r="T114" s="23"/>
      <c r="U114" s="23"/>
      <c r="V114" s="23"/>
      <c r="W114" s="23"/>
      <c r="X114" s="23"/>
      <c r="Y114" s="23"/>
      <c r="Z114" s="23"/>
    </row>
    <row r="115" spans="1:26" ht="13.5" customHeight="1" x14ac:dyDescent="0.25">
      <c r="A115" s="42"/>
      <c r="B115" s="360"/>
      <c r="C115" s="357"/>
      <c r="D115" s="361"/>
      <c r="E115" s="357"/>
      <c r="F115" s="361"/>
      <c r="G115" s="357"/>
      <c r="H115" s="360"/>
      <c r="I115" s="357"/>
      <c r="J115" s="360"/>
      <c r="K115" s="357"/>
      <c r="L115" s="360"/>
      <c r="M115" s="357"/>
      <c r="N115" s="23"/>
      <c r="O115" s="23"/>
      <c r="P115" s="23"/>
      <c r="Q115" s="23"/>
      <c r="R115" s="23"/>
      <c r="S115" s="23"/>
      <c r="T115" s="23"/>
      <c r="U115" s="23"/>
      <c r="V115" s="23"/>
      <c r="W115" s="23"/>
      <c r="X115" s="23"/>
      <c r="Y115" s="23"/>
      <c r="Z115" s="23"/>
    </row>
    <row r="116" spans="1:26" ht="13.5" customHeight="1" x14ac:dyDescent="0.25">
      <c r="A116" s="42"/>
      <c r="B116" s="360"/>
      <c r="C116" s="357"/>
      <c r="D116" s="361"/>
      <c r="E116" s="357"/>
      <c r="F116" s="361"/>
      <c r="G116" s="357"/>
      <c r="H116" s="360"/>
      <c r="I116" s="357"/>
      <c r="J116" s="360"/>
      <c r="K116" s="357"/>
      <c r="L116" s="360"/>
      <c r="M116" s="357"/>
      <c r="N116" s="23"/>
      <c r="O116" s="23"/>
      <c r="P116" s="23"/>
      <c r="Q116" s="23"/>
      <c r="R116" s="23"/>
      <c r="S116" s="23"/>
      <c r="T116" s="23"/>
      <c r="U116" s="23"/>
      <c r="V116" s="23"/>
      <c r="W116" s="23"/>
      <c r="X116" s="23"/>
      <c r="Y116" s="23"/>
      <c r="Z116" s="23"/>
    </row>
    <row r="117" spans="1:26" ht="13.5" customHeight="1" x14ac:dyDescent="0.25">
      <c r="A117" s="385" t="s">
        <v>204</v>
      </c>
      <c r="B117" s="334"/>
      <c r="C117" s="334"/>
      <c r="D117" s="334"/>
      <c r="E117" s="334"/>
      <c r="F117" s="334"/>
      <c r="G117" s="334"/>
      <c r="H117" s="334"/>
      <c r="I117" s="334"/>
      <c r="J117" s="334"/>
      <c r="K117" s="334"/>
      <c r="L117" s="334"/>
      <c r="M117" s="357"/>
      <c r="N117" s="23"/>
      <c r="O117" s="23"/>
      <c r="P117" s="23"/>
      <c r="Q117" s="23"/>
      <c r="R117" s="23"/>
      <c r="S117" s="23"/>
      <c r="T117" s="23"/>
      <c r="U117" s="23"/>
      <c r="V117" s="23"/>
      <c r="W117" s="23"/>
      <c r="X117" s="23"/>
      <c r="Y117" s="23"/>
      <c r="Z117" s="23"/>
    </row>
    <row r="118" spans="1:26" ht="13.5" customHeight="1" x14ac:dyDescent="0.25">
      <c r="A118" s="326" t="s">
        <v>205</v>
      </c>
      <c r="B118" s="302"/>
      <c r="C118" s="323" t="s">
        <v>206</v>
      </c>
      <c r="D118" s="302"/>
      <c r="E118" s="302"/>
      <c r="F118" s="302"/>
      <c r="G118" s="302"/>
      <c r="H118" s="302"/>
      <c r="I118" s="302"/>
      <c r="J118" s="302"/>
      <c r="K118" s="302"/>
      <c r="L118" s="302"/>
      <c r="M118" s="302"/>
      <c r="N118" s="23"/>
      <c r="O118" s="23"/>
      <c r="P118" s="23"/>
      <c r="Q118" s="23"/>
      <c r="R118" s="23"/>
      <c r="S118" s="23"/>
      <c r="T118" s="23"/>
      <c r="U118" s="23"/>
      <c r="V118" s="23"/>
      <c r="W118" s="23"/>
      <c r="X118" s="23"/>
      <c r="Y118" s="23"/>
      <c r="Z118" s="23"/>
    </row>
    <row r="119" spans="1:26" ht="13.5" customHeight="1" x14ac:dyDescent="0.25">
      <c r="A119" s="338"/>
      <c r="B119" s="302"/>
      <c r="C119" s="302"/>
      <c r="D119" s="302"/>
      <c r="E119" s="302"/>
      <c r="F119" s="302"/>
      <c r="G119" s="302"/>
      <c r="H119" s="302"/>
      <c r="I119" s="302"/>
      <c r="J119" s="302"/>
      <c r="K119" s="302"/>
      <c r="L119" s="302"/>
      <c r="M119" s="302"/>
      <c r="N119" s="23"/>
      <c r="O119" s="23"/>
      <c r="P119" s="23"/>
      <c r="Q119" s="23"/>
      <c r="R119" s="23"/>
      <c r="S119" s="23"/>
      <c r="T119" s="23"/>
      <c r="U119" s="23"/>
      <c r="V119" s="23"/>
      <c r="W119" s="23"/>
      <c r="X119" s="23"/>
      <c r="Y119" s="23"/>
      <c r="Z119" s="23"/>
    </row>
    <row r="120" spans="1:26" ht="13.5" customHeight="1" x14ac:dyDescent="0.25">
      <c r="A120" s="23"/>
      <c r="B120" s="323" t="s">
        <v>207</v>
      </c>
      <c r="C120" s="302"/>
      <c r="D120" s="302"/>
      <c r="E120" s="27" t="s">
        <v>208</v>
      </c>
      <c r="F120" s="25"/>
      <c r="G120" s="362" t="s">
        <v>209</v>
      </c>
      <c r="H120" s="302"/>
      <c r="I120" s="324"/>
      <c r="J120" s="25"/>
      <c r="K120" s="363"/>
      <c r="L120" s="302"/>
      <c r="M120" s="302"/>
      <c r="N120" s="23"/>
      <c r="O120" s="23"/>
      <c r="P120" s="23"/>
      <c r="Q120" s="23"/>
      <c r="R120" s="23"/>
      <c r="S120" s="23"/>
      <c r="T120" s="23"/>
      <c r="U120" s="23"/>
      <c r="V120" s="23"/>
      <c r="W120" s="23"/>
      <c r="X120" s="23"/>
      <c r="Y120" s="23"/>
      <c r="Z120" s="23"/>
    </row>
    <row r="121" spans="1:26" ht="13.5" customHeight="1" x14ac:dyDescent="0.25">
      <c r="A121" s="338"/>
      <c r="B121" s="302"/>
      <c r="C121" s="302"/>
      <c r="D121" s="302"/>
      <c r="E121" s="302"/>
      <c r="F121" s="302"/>
      <c r="G121" s="302"/>
      <c r="H121" s="302"/>
      <c r="I121" s="302"/>
      <c r="J121" s="302"/>
      <c r="K121" s="302"/>
      <c r="L121" s="302"/>
      <c r="M121" s="302"/>
      <c r="N121" s="23"/>
      <c r="O121" s="23"/>
      <c r="P121" s="23"/>
      <c r="Q121" s="23"/>
      <c r="R121" s="23"/>
      <c r="S121" s="23"/>
      <c r="T121" s="23"/>
      <c r="U121" s="23"/>
      <c r="V121" s="23"/>
      <c r="W121" s="23"/>
      <c r="X121" s="23"/>
      <c r="Y121" s="23"/>
      <c r="Z121" s="23"/>
    </row>
    <row r="122" spans="1:26" ht="13.5" customHeight="1" x14ac:dyDescent="0.25">
      <c r="A122" s="23"/>
      <c r="B122" s="323" t="s">
        <v>210</v>
      </c>
      <c r="C122" s="302"/>
      <c r="D122" s="302"/>
      <c r="E122" s="27" t="s">
        <v>208</v>
      </c>
      <c r="F122" s="25"/>
      <c r="G122" s="362" t="s">
        <v>209</v>
      </c>
      <c r="H122" s="302"/>
      <c r="I122" s="324"/>
      <c r="J122" s="25"/>
      <c r="K122" s="363"/>
      <c r="L122" s="302"/>
      <c r="M122" s="302"/>
      <c r="N122" s="23"/>
      <c r="O122" s="23"/>
      <c r="P122" s="23"/>
      <c r="Q122" s="23"/>
      <c r="R122" s="23"/>
      <c r="S122" s="23"/>
      <c r="T122" s="23"/>
      <c r="U122" s="23"/>
      <c r="V122" s="23"/>
      <c r="W122" s="23"/>
      <c r="X122" s="23"/>
      <c r="Y122" s="23"/>
      <c r="Z122" s="23"/>
    </row>
    <row r="123" spans="1:26" ht="13.5" customHeight="1" x14ac:dyDescent="0.25">
      <c r="A123" s="338"/>
      <c r="B123" s="302"/>
      <c r="C123" s="302"/>
      <c r="D123" s="302"/>
      <c r="E123" s="302"/>
      <c r="F123" s="302"/>
      <c r="G123" s="302"/>
      <c r="H123" s="302"/>
      <c r="I123" s="302"/>
      <c r="J123" s="302"/>
      <c r="K123" s="302"/>
      <c r="L123" s="302"/>
      <c r="M123" s="302"/>
      <c r="N123" s="23"/>
      <c r="O123" s="23"/>
      <c r="P123" s="23"/>
      <c r="Q123" s="23"/>
      <c r="R123" s="23"/>
      <c r="S123" s="23"/>
      <c r="T123" s="23"/>
      <c r="U123" s="23"/>
      <c r="V123" s="23"/>
      <c r="W123" s="23"/>
      <c r="X123" s="23"/>
      <c r="Y123" s="23"/>
      <c r="Z123" s="23"/>
    </row>
    <row r="124" spans="1:26" ht="13.5" customHeight="1" x14ac:dyDescent="0.25">
      <c r="A124" s="338"/>
      <c r="B124" s="302"/>
      <c r="C124" s="302"/>
      <c r="D124" s="302"/>
      <c r="E124" s="302"/>
      <c r="F124" s="302"/>
      <c r="G124" s="302"/>
      <c r="H124" s="302"/>
      <c r="I124" s="302"/>
      <c r="J124" s="302"/>
      <c r="K124" s="302"/>
      <c r="L124" s="302"/>
      <c r="M124" s="302"/>
      <c r="N124" s="23"/>
      <c r="O124" s="23"/>
      <c r="P124" s="23"/>
      <c r="Q124" s="23"/>
      <c r="R124" s="23"/>
      <c r="S124" s="23"/>
      <c r="T124" s="23"/>
      <c r="U124" s="23"/>
      <c r="V124" s="23"/>
      <c r="W124" s="23"/>
      <c r="X124" s="23"/>
      <c r="Y124" s="23"/>
      <c r="Z124" s="23"/>
    </row>
    <row r="125" spans="1:26" ht="13.5" customHeight="1" x14ac:dyDescent="0.25">
      <c r="A125" s="325" t="s">
        <v>211</v>
      </c>
      <c r="B125" s="302"/>
      <c r="C125" s="302"/>
      <c r="D125" s="302"/>
      <c r="E125" s="302"/>
      <c r="F125" s="340"/>
      <c r="G125" s="332"/>
      <c r="H125" s="323" t="s">
        <v>212</v>
      </c>
      <c r="I125" s="302"/>
      <c r="J125" s="302"/>
      <c r="K125" s="302"/>
      <c r="L125" s="302"/>
      <c r="M125" s="302"/>
      <c r="N125" s="23"/>
      <c r="O125" s="23"/>
      <c r="P125" s="23"/>
      <c r="Q125" s="23"/>
      <c r="R125" s="23"/>
      <c r="S125" s="23"/>
      <c r="T125" s="23"/>
      <c r="U125" s="23"/>
      <c r="V125" s="23"/>
      <c r="W125" s="23"/>
      <c r="X125" s="23"/>
      <c r="Y125" s="23"/>
      <c r="Z125" s="23"/>
    </row>
    <row r="126" spans="1:26" ht="13.5" customHeight="1" x14ac:dyDescent="0.25">
      <c r="A126" s="338"/>
      <c r="B126" s="302"/>
      <c r="C126" s="302"/>
      <c r="D126" s="302"/>
      <c r="E126" s="302"/>
      <c r="F126" s="302"/>
      <c r="G126" s="302"/>
      <c r="H126" s="302"/>
      <c r="I126" s="302"/>
      <c r="J126" s="302"/>
      <c r="K126" s="302"/>
      <c r="L126" s="302"/>
      <c r="M126" s="302"/>
      <c r="N126" s="23"/>
      <c r="O126" s="23"/>
      <c r="P126" s="23"/>
      <c r="Q126" s="23"/>
      <c r="R126" s="23"/>
      <c r="S126" s="23"/>
      <c r="T126" s="23"/>
      <c r="U126" s="23"/>
      <c r="V126" s="23"/>
      <c r="W126" s="23"/>
      <c r="X126" s="23"/>
      <c r="Y126" s="23"/>
      <c r="Z126" s="23"/>
    </row>
    <row r="127" spans="1:26" ht="13.5" customHeight="1" x14ac:dyDescent="0.25">
      <c r="A127" s="344" t="s">
        <v>123</v>
      </c>
      <c r="B127" s="302"/>
      <c r="C127" s="370" t="s">
        <v>213</v>
      </c>
      <c r="D127" s="302"/>
      <c r="E127" s="302"/>
      <c r="F127" s="302"/>
      <c r="G127" s="302"/>
      <c r="H127" s="302"/>
      <c r="I127" s="302"/>
      <c r="J127" s="302"/>
      <c r="K127" s="302"/>
      <c r="L127" s="302"/>
      <c r="M127" s="302"/>
      <c r="N127" s="23"/>
      <c r="O127" s="23"/>
      <c r="P127" s="23"/>
      <c r="Q127" s="23"/>
      <c r="R127" s="23"/>
      <c r="S127" s="23"/>
      <c r="T127" s="23"/>
      <c r="U127" s="23"/>
      <c r="V127" s="23"/>
      <c r="W127" s="23"/>
      <c r="X127" s="23"/>
      <c r="Y127" s="23"/>
      <c r="Z127" s="23"/>
    </row>
    <row r="128" spans="1:26" ht="13.5" customHeight="1" x14ac:dyDescent="0.25">
      <c r="A128" s="338"/>
      <c r="B128" s="302"/>
      <c r="C128" s="302"/>
      <c r="D128" s="302"/>
      <c r="E128" s="302"/>
      <c r="F128" s="302"/>
      <c r="G128" s="302"/>
      <c r="H128" s="302"/>
      <c r="I128" s="302"/>
      <c r="J128" s="302"/>
      <c r="K128" s="302"/>
      <c r="L128" s="302"/>
      <c r="M128" s="302"/>
      <c r="N128" s="23"/>
      <c r="O128" s="23"/>
      <c r="P128" s="23"/>
      <c r="Q128" s="23"/>
      <c r="R128" s="23"/>
      <c r="S128" s="23"/>
      <c r="T128" s="23"/>
      <c r="U128" s="23"/>
      <c r="V128" s="23"/>
      <c r="W128" s="23"/>
      <c r="X128" s="23"/>
      <c r="Y128" s="23"/>
      <c r="Z128" s="23"/>
    </row>
    <row r="129" spans="1:26" ht="13.5" customHeight="1" x14ac:dyDescent="0.25">
      <c r="A129" s="326" t="s">
        <v>129</v>
      </c>
      <c r="B129" s="302"/>
      <c r="C129" s="23" t="s">
        <v>214</v>
      </c>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3.5" customHeight="1" x14ac:dyDescent="0.25">
      <c r="A130" s="338"/>
      <c r="B130" s="302"/>
      <c r="C130" s="302"/>
      <c r="D130" s="302"/>
      <c r="E130" s="324"/>
      <c r="F130" s="25"/>
      <c r="G130" s="23" t="s">
        <v>137</v>
      </c>
      <c r="H130" s="25"/>
      <c r="I130" s="336" t="s">
        <v>138</v>
      </c>
      <c r="J130" s="302"/>
      <c r="K130" s="302"/>
      <c r="L130" s="302"/>
      <c r="M130" s="302"/>
      <c r="N130" s="23"/>
      <c r="O130" s="23"/>
      <c r="P130" s="23"/>
      <c r="Q130" s="23"/>
      <c r="R130" s="23"/>
      <c r="S130" s="23"/>
      <c r="T130" s="23"/>
      <c r="U130" s="23"/>
      <c r="V130" s="23"/>
      <c r="W130" s="23"/>
      <c r="X130" s="23"/>
      <c r="Y130" s="23"/>
      <c r="Z130" s="23"/>
    </row>
    <row r="131" spans="1:26" ht="13.5" customHeight="1" x14ac:dyDescent="0.25">
      <c r="A131" s="338"/>
      <c r="B131" s="302"/>
      <c r="C131" s="302"/>
      <c r="D131" s="302"/>
      <c r="E131" s="302"/>
      <c r="F131" s="302"/>
      <c r="G131" s="302"/>
      <c r="H131" s="302"/>
      <c r="I131" s="302"/>
      <c r="J131" s="302"/>
      <c r="K131" s="302"/>
      <c r="L131" s="302"/>
      <c r="M131" s="302"/>
      <c r="N131" s="23"/>
      <c r="O131" s="23"/>
      <c r="P131" s="23"/>
      <c r="Q131" s="23"/>
      <c r="R131" s="23"/>
      <c r="S131" s="23"/>
      <c r="T131" s="23"/>
      <c r="U131" s="23"/>
      <c r="V131" s="23"/>
      <c r="W131" s="23"/>
      <c r="X131" s="23"/>
      <c r="Y131" s="23"/>
      <c r="Z131" s="23"/>
    </row>
    <row r="132" spans="1:26" ht="47.25" customHeight="1" x14ac:dyDescent="0.25">
      <c r="A132" s="344" t="s">
        <v>133</v>
      </c>
      <c r="B132" s="302"/>
      <c r="C132" s="339" t="s">
        <v>215</v>
      </c>
      <c r="D132" s="302"/>
      <c r="E132" s="302"/>
      <c r="F132" s="302"/>
      <c r="G132" s="302"/>
      <c r="H132" s="302"/>
      <c r="I132" s="302"/>
      <c r="J132" s="302"/>
      <c r="K132" s="302"/>
      <c r="L132" s="302"/>
      <c r="M132" s="302"/>
      <c r="N132" s="23"/>
      <c r="O132" s="23"/>
      <c r="P132" s="23"/>
      <c r="Q132" s="23"/>
      <c r="R132" s="23"/>
      <c r="S132" s="23"/>
      <c r="T132" s="23"/>
      <c r="U132" s="23"/>
      <c r="V132" s="23"/>
      <c r="W132" s="23"/>
      <c r="X132" s="23"/>
      <c r="Y132" s="23"/>
      <c r="Z132" s="23"/>
    </row>
    <row r="133" spans="1:26" ht="13.5" customHeight="1" x14ac:dyDescent="0.25">
      <c r="A133" s="325" t="s">
        <v>216</v>
      </c>
      <c r="B133" s="302"/>
      <c r="C133" s="302"/>
      <c r="D133" s="302"/>
      <c r="E133" s="302"/>
      <c r="F133" s="302"/>
      <c r="G133" s="302"/>
      <c r="H133" s="302"/>
      <c r="I133" s="302"/>
      <c r="J133" s="302"/>
      <c r="K133" s="302"/>
      <c r="L133" s="302"/>
      <c r="M133" s="302"/>
      <c r="N133" s="23"/>
      <c r="O133" s="23"/>
      <c r="P133" s="23"/>
      <c r="Q133" s="23"/>
      <c r="R133" s="23"/>
      <c r="S133" s="23"/>
      <c r="T133" s="23"/>
      <c r="U133" s="23"/>
      <c r="V133" s="23"/>
      <c r="W133" s="23"/>
      <c r="X133" s="23"/>
      <c r="Y133" s="23"/>
      <c r="Z133" s="23"/>
    </row>
    <row r="134" spans="1:26" ht="13.5" customHeight="1" x14ac:dyDescent="0.25">
      <c r="A134" s="338"/>
      <c r="B134" s="302"/>
      <c r="C134" s="302"/>
      <c r="D134" s="302"/>
      <c r="E134" s="302"/>
      <c r="F134" s="302"/>
      <c r="G134" s="302"/>
      <c r="H134" s="302"/>
      <c r="I134" s="302"/>
      <c r="J134" s="302"/>
      <c r="K134" s="302"/>
      <c r="L134" s="302"/>
      <c r="M134" s="302"/>
      <c r="N134" s="23"/>
      <c r="O134" s="23"/>
      <c r="P134" s="23"/>
      <c r="Q134" s="23"/>
      <c r="R134" s="23"/>
      <c r="S134" s="23"/>
      <c r="T134" s="23"/>
      <c r="U134" s="23"/>
      <c r="V134" s="23"/>
      <c r="W134" s="23"/>
      <c r="X134" s="23"/>
      <c r="Y134" s="23"/>
      <c r="Z134" s="23"/>
    </row>
    <row r="135" spans="1:26" ht="13.5" customHeight="1" x14ac:dyDescent="0.25">
      <c r="A135" s="367"/>
      <c r="B135" s="324"/>
      <c r="C135" s="371" t="s">
        <v>217</v>
      </c>
      <c r="D135" s="334"/>
      <c r="E135" s="334"/>
      <c r="F135" s="334"/>
      <c r="G135" s="357"/>
      <c r="H135" s="372" t="s">
        <v>218</v>
      </c>
      <c r="I135" s="357"/>
      <c r="J135" s="372" t="s">
        <v>219</v>
      </c>
      <c r="K135" s="357"/>
      <c r="L135" s="372" t="s">
        <v>220</v>
      </c>
      <c r="M135" s="357"/>
      <c r="N135" s="23"/>
      <c r="O135" s="23"/>
      <c r="P135" s="23"/>
      <c r="Q135" s="23"/>
      <c r="R135" s="23"/>
      <c r="S135" s="23"/>
      <c r="T135" s="23"/>
      <c r="U135" s="23"/>
      <c r="V135" s="23"/>
      <c r="W135" s="23"/>
      <c r="X135" s="23"/>
      <c r="Y135" s="23"/>
      <c r="Z135" s="23"/>
    </row>
    <row r="136" spans="1:26" ht="27" customHeight="1" x14ac:dyDescent="0.25">
      <c r="A136" s="302"/>
      <c r="B136" s="324"/>
      <c r="C136" s="364" t="s">
        <v>221</v>
      </c>
      <c r="D136" s="334"/>
      <c r="E136" s="334"/>
      <c r="F136" s="334"/>
      <c r="G136" s="357"/>
      <c r="H136" s="365"/>
      <c r="I136" s="357"/>
      <c r="J136" s="365"/>
      <c r="K136" s="357"/>
      <c r="L136" s="365"/>
      <c r="M136" s="357"/>
      <c r="N136" s="23"/>
      <c r="O136" s="23"/>
      <c r="P136" s="23"/>
      <c r="Q136" s="23"/>
      <c r="R136" s="23"/>
      <c r="S136" s="23"/>
      <c r="T136" s="23"/>
      <c r="U136" s="23"/>
      <c r="V136" s="23"/>
      <c r="W136" s="23"/>
      <c r="X136" s="23"/>
      <c r="Y136" s="23"/>
      <c r="Z136" s="23"/>
    </row>
    <row r="137" spans="1:26" ht="27" customHeight="1" x14ac:dyDescent="0.25">
      <c r="A137" s="302"/>
      <c r="B137" s="324"/>
      <c r="C137" s="364" t="s">
        <v>222</v>
      </c>
      <c r="D137" s="334"/>
      <c r="E137" s="334"/>
      <c r="F137" s="334"/>
      <c r="G137" s="357"/>
      <c r="H137" s="365"/>
      <c r="I137" s="357"/>
      <c r="J137" s="365"/>
      <c r="K137" s="357"/>
      <c r="L137" s="365"/>
      <c r="M137" s="357"/>
      <c r="N137" s="23"/>
      <c r="O137" s="23"/>
      <c r="P137" s="23"/>
      <c r="Q137" s="23"/>
      <c r="R137" s="23"/>
      <c r="S137" s="23"/>
      <c r="T137" s="23"/>
      <c r="U137" s="23"/>
      <c r="V137" s="23"/>
      <c r="W137" s="23"/>
      <c r="X137" s="23"/>
      <c r="Y137" s="23"/>
      <c r="Z137" s="23"/>
    </row>
    <row r="138" spans="1:26" ht="13.5" customHeight="1" x14ac:dyDescent="0.25">
      <c r="A138" s="302"/>
      <c r="B138" s="324"/>
      <c r="C138" s="366" t="s">
        <v>223</v>
      </c>
      <c r="D138" s="334"/>
      <c r="E138" s="334"/>
      <c r="F138" s="334"/>
      <c r="G138" s="357"/>
      <c r="H138" s="365"/>
      <c r="I138" s="357"/>
      <c r="J138" s="365"/>
      <c r="K138" s="357"/>
      <c r="L138" s="365"/>
      <c r="M138" s="357"/>
      <c r="N138" s="23"/>
      <c r="O138" s="23"/>
      <c r="P138" s="23"/>
      <c r="Q138" s="23"/>
      <c r="R138" s="23"/>
      <c r="S138" s="23"/>
      <c r="T138" s="23"/>
      <c r="U138" s="23"/>
      <c r="V138" s="23"/>
      <c r="W138" s="23"/>
      <c r="X138" s="23"/>
      <c r="Y138" s="23"/>
      <c r="Z138" s="23"/>
    </row>
    <row r="139" spans="1:26" ht="13.5" customHeight="1" x14ac:dyDescent="0.25">
      <c r="A139" s="302"/>
      <c r="B139" s="324"/>
      <c r="C139" s="366" t="s">
        <v>224</v>
      </c>
      <c r="D139" s="334"/>
      <c r="E139" s="334"/>
      <c r="F139" s="334"/>
      <c r="G139" s="357"/>
      <c r="H139" s="365"/>
      <c r="I139" s="357"/>
      <c r="J139" s="365"/>
      <c r="K139" s="357"/>
      <c r="L139" s="365"/>
      <c r="M139" s="357"/>
      <c r="N139" s="23"/>
      <c r="O139" s="23"/>
      <c r="P139" s="23"/>
      <c r="Q139" s="23"/>
      <c r="R139" s="23"/>
      <c r="S139" s="23"/>
      <c r="T139" s="23"/>
      <c r="U139" s="23"/>
      <c r="V139" s="23"/>
      <c r="W139" s="23"/>
      <c r="X139" s="23"/>
      <c r="Y139" s="23"/>
      <c r="Z139" s="23"/>
    </row>
    <row r="140" spans="1:26" ht="13.5" customHeight="1" x14ac:dyDescent="0.25">
      <c r="A140" s="302"/>
      <c r="B140" s="324"/>
      <c r="C140" s="366" t="s">
        <v>225</v>
      </c>
      <c r="D140" s="334"/>
      <c r="E140" s="334"/>
      <c r="F140" s="334"/>
      <c r="G140" s="357"/>
      <c r="H140" s="365"/>
      <c r="I140" s="357"/>
      <c r="J140" s="365"/>
      <c r="K140" s="357"/>
      <c r="L140" s="365"/>
      <c r="M140" s="357"/>
      <c r="N140" s="23"/>
      <c r="O140" s="23"/>
      <c r="P140" s="23"/>
      <c r="Q140" s="23"/>
      <c r="R140" s="23"/>
      <c r="S140" s="23"/>
      <c r="T140" s="23"/>
      <c r="U140" s="23"/>
      <c r="V140" s="23"/>
      <c r="W140" s="23"/>
      <c r="X140" s="23"/>
      <c r="Y140" s="23"/>
      <c r="Z140" s="23"/>
    </row>
    <row r="141" spans="1:26" ht="13.5" customHeight="1" x14ac:dyDescent="0.25">
      <c r="A141" s="302"/>
      <c r="B141" s="324"/>
      <c r="C141" s="366" t="s">
        <v>226</v>
      </c>
      <c r="D141" s="334"/>
      <c r="E141" s="334"/>
      <c r="F141" s="334"/>
      <c r="G141" s="357"/>
      <c r="H141" s="365"/>
      <c r="I141" s="357"/>
      <c r="J141" s="365"/>
      <c r="K141" s="357"/>
      <c r="L141" s="365"/>
      <c r="M141" s="357"/>
      <c r="N141" s="23"/>
      <c r="O141" s="23"/>
      <c r="P141" s="23"/>
      <c r="Q141" s="23"/>
      <c r="R141" s="23"/>
      <c r="S141" s="23"/>
      <c r="T141" s="23"/>
      <c r="U141" s="23"/>
      <c r="V141" s="23"/>
      <c r="W141" s="23"/>
      <c r="X141" s="23"/>
      <c r="Y141" s="23"/>
      <c r="Z141" s="23"/>
    </row>
    <row r="142" spans="1:26" ht="13.5" customHeight="1" x14ac:dyDescent="0.25">
      <c r="A142" s="23"/>
      <c r="B142" s="23"/>
      <c r="C142" s="47"/>
      <c r="D142" s="47"/>
      <c r="E142" s="47"/>
      <c r="F142" s="47"/>
      <c r="G142" s="47"/>
      <c r="H142" s="32"/>
      <c r="I142" s="32"/>
      <c r="J142" s="32"/>
      <c r="K142" s="32"/>
      <c r="L142" s="32"/>
      <c r="M142" s="32"/>
      <c r="N142" s="23"/>
      <c r="O142" s="23"/>
      <c r="P142" s="23"/>
      <c r="Q142" s="23"/>
      <c r="R142" s="23"/>
      <c r="S142" s="23"/>
      <c r="T142" s="23"/>
      <c r="U142" s="23"/>
      <c r="V142" s="23"/>
      <c r="W142" s="23"/>
      <c r="X142" s="23"/>
      <c r="Y142" s="23"/>
      <c r="Z142" s="23"/>
    </row>
    <row r="143" spans="1:26" ht="13.5" customHeight="1" x14ac:dyDescent="0.25">
      <c r="A143" s="325" t="s">
        <v>227</v>
      </c>
      <c r="B143" s="302"/>
      <c r="C143" s="302"/>
      <c r="D143" s="302"/>
      <c r="E143" s="302"/>
      <c r="F143" s="302"/>
      <c r="G143" s="302"/>
      <c r="H143" s="302"/>
      <c r="I143" s="302"/>
      <c r="J143" s="302"/>
      <c r="K143" s="302"/>
      <c r="L143" s="302"/>
      <c r="M143" s="302"/>
      <c r="N143" s="23"/>
      <c r="O143" s="23"/>
      <c r="P143" s="23"/>
      <c r="Q143" s="23"/>
      <c r="R143" s="23"/>
      <c r="S143" s="23"/>
      <c r="T143" s="23"/>
      <c r="U143" s="23"/>
      <c r="V143" s="23"/>
      <c r="W143" s="23"/>
      <c r="X143" s="23"/>
      <c r="Y143" s="23"/>
      <c r="Z143" s="23"/>
    </row>
    <row r="144" spans="1:26" ht="13.5" customHeight="1" x14ac:dyDescent="0.25">
      <c r="A144" s="26"/>
      <c r="B144" s="323" t="s">
        <v>228</v>
      </c>
      <c r="C144" s="302"/>
      <c r="D144" s="302"/>
      <c r="E144" s="302"/>
      <c r="F144" s="302"/>
      <c r="G144" s="302"/>
      <c r="H144" s="302"/>
      <c r="I144" s="302"/>
      <c r="J144" s="302"/>
      <c r="K144" s="302"/>
      <c r="L144" s="302"/>
      <c r="M144" s="302"/>
      <c r="N144" s="23"/>
      <c r="O144" s="23"/>
      <c r="P144" s="23"/>
      <c r="Q144" s="23"/>
      <c r="R144" s="23"/>
      <c r="S144" s="23"/>
      <c r="T144" s="23"/>
      <c r="U144" s="23"/>
      <c r="V144" s="23"/>
      <c r="W144" s="23"/>
      <c r="X144" s="23"/>
      <c r="Y144" s="23"/>
      <c r="Z144" s="23"/>
    </row>
    <row r="145" spans="1:26" ht="13.5" customHeight="1" x14ac:dyDescent="0.25">
      <c r="A145" s="338"/>
      <c r="B145" s="302"/>
      <c r="C145" s="302"/>
      <c r="D145" s="302"/>
      <c r="E145" s="302"/>
      <c r="F145" s="302"/>
      <c r="G145" s="302"/>
      <c r="H145" s="302"/>
      <c r="I145" s="302"/>
      <c r="J145" s="302"/>
      <c r="K145" s="302"/>
      <c r="L145" s="302"/>
      <c r="M145" s="302"/>
      <c r="N145" s="23"/>
      <c r="O145" s="23"/>
      <c r="P145" s="23"/>
      <c r="Q145" s="23"/>
      <c r="R145" s="23"/>
      <c r="S145" s="23"/>
      <c r="T145" s="23"/>
      <c r="U145" s="23"/>
      <c r="V145" s="23"/>
      <c r="W145" s="23"/>
      <c r="X145" s="23"/>
      <c r="Y145" s="23"/>
      <c r="Z145" s="23"/>
    </row>
    <row r="146" spans="1:26" ht="13.5" customHeight="1" x14ac:dyDescent="0.25">
      <c r="A146" s="338"/>
      <c r="B146" s="25"/>
      <c r="C146" s="336" t="s">
        <v>229</v>
      </c>
      <c r="D146" s="302"/>
      <c r="E146" s="302"/>
      <c r="F146" s="302"/>
      <c r="G146" s="302"/>
      <c r="H146" s="302"/>
      <c r="I146" s="302"/>
      <c r="J146" s="302"/>
      <c r="K146" s="302"/>
      <c r="L146" s="302"/>
      <c r="M146" s="302"/>
      <c r="N146" s="23"/>
      <c r="O146" s="23"/>
      <c r="P146" s="23"/>
      <c r="Q146" s="23"/>
      <c r="R146" s="23"/>
      <c r="S146" s="23"/>
      <c r="T146" s="23"/>
      <c r="U146" s="23"/>
      <c r="V146" s="23"/>
      <c r="W146" s="23"/>
      <c r="X146" s="23"/>
      <c r="Y146" s="23"/>
      <c r="Z146" s="23"/>
    </row>
    <row r="147" spans="1:26" ht="13.5" customHeight="1" x14ac:dyDescent="0.25">
      <c r="A147" s="302"/>
      <c r="B147" s="338"/>
      <c r="C147" s="302"/>
      <c r="D147" s="302"/>
      <c r="E147" s="302"/>
      <c r="F147" s="302"/>
      <c r="G147" s="302"/>
      <c r="H147" s="302"/>
      <c r="I147" s="302"/>
      <c r="J147" s="302"/>
      <c r="K147" s="302"/>
      <c r="L147" s="302"/>
      <c r="M147" s="302"/>
      <c r="N147" s="23"/>
      <c r="O147" s="23"/>
      <c r="P147" s="23"/>
      <c r="Q147" s="23"/>
      <c r="R147" s="23"/>
      <c r="S147" s="23"/>
      <c r="T147" s="23"/>
      <c r="U147" s="23"/>
      <c r="V147" s="23"/>
      <c r="W147" s="23"/>
      <c r="X147" s="23"/>
      <c r="Y147" s="23"/>
      <c r="Z147" s="23"/>
    </row>
    <row r="148" spans="1:26" ht="13.5" customHeight="1" x14ac:dyDescent="0.25">
      <c r="A148" s="302"/>
      <c r="B148" s="25"/>
      <c r="C148" s="336" t="s">
        <v>230</v>
      </c>
      <c r="D148" s="302"/>
      <c r="E148" s="302"/>
      <c r="F148" s="302"/>
      <c r="G148" s="302"/>
      <c r="H148" s="302"/>
      <c r="I148" s="302"/>
      <c r="J148" s="302"/>
      <c r="K148" s="302"/>
      <c r="L148" s="302"/>
      <c r="M148" s="302"/>
      <c r="N148" s="23"/>
      <c r="O148" s="23"/>
      <c r="P148" s="23"/>
      <c r="Q148" s="23"/>
      <c r="R148" s="23"/>
      <c r="S148" s="23"/>
      <c r="T148" s="23"/>
      <c r="U148" s="23"/>
      <c r="V148" s="23"/>
      <c r="W148" s="23"/>
      <c r="X148" s="23"/>
      <c r="Y148" s="23"/>
      <c r="Z148" s="23"/>
    </row>
    <row r="149" spans="1:26" ht="13.5" customHeight="1" x14ac:dyDescent="0.25">
      <c r="A149" s="302"/>
      <c r="B149" s="338"/>
      <c r="C149" s="302"/>
      <c r="D149" s="302"/>
      <c r="E149" s="302"/>
      <c r="F149" s="302"/>
      <c r="G149" s="302"/>
      <c r="H149" s="302"/>
      <c r="I149" s="302"/>
      <c r="J149" s="302"/>
      <c r="K149" s="302"/>
      <c r="L149" s="302"/>
      <c r="M149" s="302"/>
      <c r="N149" s="23"/>
      <c r="O149" s="23"/>
      <c r="P149" s="23"/>
      <c r="Q149" s="23"/>
      <c r="R149" s="23"/>
      <c r="S149" s="23"/>
      <c r="T149" s="23"/>
      <c r="U149" s="23"/>
      <c r="V149" s="23"/>
      <c r="W149" s="23"/>
      <c r="X149" s="23"/>
      <c r="Y149" s="23"/>
      <c r="Z149" s="23"/>
    </row>
    <row r="150" spans="1:26" ht="13.5" customHeight="1" x14ac:dyDescent="0.25">
      <c r="A150" s="302"/>
      <c r="B150" s="25"/>
      <c r="C150" s="336" t="s">
        <v>231</v>
      </c>
      <c r="D150" s="302"/>
      <c r="E150" s="302"/>
      <c r="F150" s="302"/>
      <c r="G150" s="302"/>
      <c r="H150" s="302"/>
      <c r="I150" s="302"/>
      <c r="J150" s="302"/>
      <c r="K150" s="302"/>
      <c r="L150" s="302"/>
      <c r="M150" s="302"/>
      <c r="N150" s="23"/>
      <c r="O150" s="23"/>
      <c r="P150" s="23"/>
      <c r="Q150" s="23"/>
      <c r="R150" s="23"/>
      <c r="S150" s="23"/>
      <c r="T150" s="23"/>
      <c r="U150" s="23"/>
      <c r="V150" s="23"/>
      <c r="W150" s="23"/>
      <c r="X150" s="23"/>
      <c r="Y150" s="23"/>
      <c r="Z150" s="23"/>
    </row>
    <row r="151" spans="1:26" ht="13.5" customHeight="1" x14ac:dyDescent="0.25">
      <c r="A151" s="302"/>
      <c r="B151" s="323"/>
      <c r="C151" s="302"/>
      <c r="D151" s="302"/>
      <c r="E151" s="302"/>
      <c r="F151" s="302"/>
      <c r="G151" s="302"/>
      <c r="H151" s="302"/>
      <c r="I151" s="302"/>
      <c r="J151" s="302"/>
      <c r="K151" s="302"/>
      <c r="L151" s="302"/>
      <c r="M151" s="302"/>
      <c r="N151" s="23"/>
      <c r="O151" s="23"/>
      <c r="P151" s="23"/>
      <c r="Q151" s="23"/>
      <c r="R151" s="23"/>
      <c r="S151" s="23"/>
      <c r="T151" s="23"/>
      <c r="U151" s="23"/>
      <c r="V151" s="23"/>
      <c r="W151" s="23"/>
      <c r="X151" s="23"/>
      <c r="Y151" s="23"/>
      <c r="Z151" s="23"/>
    </row>
    <row r="152" spans="1:26" ht="13.5" customHeight="1" x14ac:dyDescent="0.25">
      <c r="A152" s="302"/>
      <c r="B152" s="25"/>
      <c r="C152" s="336" t="s">
        <v>232</v>
      </c>
      <c r="D152" s="302"/>
      <c r="E152" s="302"/>
      <c r="F152" s="302"/>
      <c r="G152" s="302"/>
      <c r="H152" s="302"/>
      <c r="I152" s="302"/>
      <c r="J152" s="302"/>
      <c r="K152" s="302"/>
      <c r="L152" s="302"/>
      <c r="M152" s="302"/>
      <c r="N152" s="23"/>
      <c r="O152" s="23"/>
      <c r="P152" s="23"/>
      <c r="Q152" s="23"/>
      <c r="R152" s="23"/>
      <c r="S152" s="23"/>
      <c r="T152" s="23"/>
      <c r="U152" s="23"/>
      <c r="V152" s="23"/>
      <c r="W152" s="23"/>
      <c r="X152" s="23"/>
      <c r="Y152" s="23"/>
      <c r="Z152" s="23"/>
    </row>
    <row r="153" spans="1:26" ht="13.5" customHeight="1" x14ac:dyDescent="0.25">
      <c r="A153" s="302"/>
      <c r="B153" s="323"/>
      <c r="C153" s="302"/>
      <c r="D153" s="302"/>
      <c r="E153" s="302"/>
      <c r="F153" s="302"/>
      <c r="G153" s="302"/>
      <c r="H153" s="302"/>
      <c r="I153" s="302"/>
      <c r="J153" s="302"/>
      <c r="K153" s="302"/>
      <c r="L153" s="302"/>
      <c r="M153" s="302"/>
      <c r="N153" s="23"/>
      <c r="O153" s="23"/>
      <c r="P153" s="23"/>
      <c r="Q153" s="23"/>
      <c r="R153" s="23"/>
      <c r="S153" s="23"/>
      <c r="T153" s="23"/>
      <c r="U153" s="23"/>
      <c r="V153" s="23"/>
      <c r="W153" s="23"/>
      <c r="X153" s="23"/>
      <c r="Y153" s="23"/>
      <c r="Z153" s="23"/>
    </row>
    <row r="154" spans="1:26" ht="13.5" customHeight="1" x14ac:dyDescent="0.25">
      <c r="A154" s="302"/>
      <c r="B154" s="25"/>
      <c r="C154" s="336" t="s">
        <v>233</v>
      </c>
      <c r="D154" s="302"/>
      <c r="E154" s="302"/>
      <c r="F154" s="302"/>
      <c r="G154" s="302"/>
      <c r="H154" s="302"/>
      <c r="I154" s="302"/>
      <c r="J154" s="302"/>
      <c r="K154" s="302"/>
      <c r="L154" s="302"/>
      <c r="M154" s="302"/>
      <c r="N154" s="23"/>
      <c r="O154" s="23"/>
      <c r="P154" s="23"/>
      <c r="Q154" s="23"/>
      <c r="R154" s="23"/>
      <c r="S154" s="23"/>
      <c r="T154" s="23"/>
      <c r="U154" s="23"/>
      <c r="V154" s="23"/>
      <c r="W154" s="23"/>
      <c r="X154" s="23"/>
      <c r="Y154" s="23"/>
      <c r="Z154" s="23"/>
    </row>
    <row r="155" spans="1:26" ht="13.5" customHeight="1" x14ac:dyDescent="0.25">
      <c r="A155" s="302"/>
      <c r="B155" s="338"/>
      <c r="C155" s="302"/>
      <c r="D155" s="302"/>
      <c r="E155" s="302"/>
      <c r="F155" s="302"/>
      <c r="G155" s="302"/>
      <c r="H155" s="302"/>
      <c r="I155" s="302"/>
      <c r="J155" s="302"/>
      <c r="K155" s="302"/>
      <c r="L155" s="302"/>
      <c r="M155" s="302"/>
      <c r="N155" s="23"/>
      <c r="O155" s="23"/>
      <c r="P155" s="23"/>
      <c r="Q155" s="23"/>
      <c r="R155" s="23"/>
      <c r="S155" s="23"/>
      <c r="T155" s="23"/>
      <c r="U155" s="23"/>
      <c r="V155" s="23"/>
      <c r="W155" s="23"/>
      <c r="X155" s="23"/>
      <c r="Y155" s="23"/>
      <c r="Z155" s="23"/>
    </row>
    <row r="156" spans="1:26" ht="13.5" customHeight="1" x14ac:dyDescent="0.25">
      <c r="A156" s="302"/>
      <c r="B156" s="25"/>
      <c r="C156" s="336" t="s">
        <v>234</v>
      </c>
      <c r="D156" s="302"/>
      <c r="E156" s="302"/>
      <c r="F156" s="302"/>
      <c r="G156" s="302"/>
      <c r="H156" s="302"/>
      <c r="I156" s="302"/>
      <c r="J156" s="302"/>
      <c r="K156" s="302"/>
      <c r="L156" s="302"/>
      <c r="M156" s="302"/>
      <c r="N156" s="23"/>
      <c r="O156" s="23"/>
      <c r="P156" s="23"/>
      <c r="Q156" s="23"/>
      <c r="R156" s="23"/>
      <c r="S156" s="23"/>
      <c r="T156" s="23"/>
      <c r="U156" s="23"/>
      <c r="V156" s="23"/>
      <c r="W156" s="23"/>
      <c r="X156" s="23"/>
      <c r="Y156" s="23"/>
      <c r="Z156" s="23"/>
    </row>
    <row r="157" spans="1:26" ht="13.5" customHeight="1" x14ac:dyDescent="0.25">
      <c r="A157" s="302"/>
      <c r="B157" s="338"/>
      <c r="C157" s="302"/>
      <c r="D157" s="302"/>
      <c r="E157" s="302"/>
      <c r="F157" s="302"/>
      <c r="G157" s="302"/>
      <c r="H157" s="302"/>
      <c r="I157" s="302"/>
      <c r="J157" s="302"/>
      <c r="K157" s="302"/>
      <c r="L157" s="302"/>
      <c r="M157" s="302"/>
      <c r="N157" s="23"/>
      <c r="O157" s="23"/>
      <c r="P157" s="23"/>
      <c r="Q157" s="23"/>
      <c r="R157" s="23"/>
      <c r="S157" s="23"/>
      <c r="T157" s="23"/>
      <c r="U157" s="23"/>
      <c r="V157" s="23"/>
      <c r="W157" s="23"/>
      <c r="X157" s="23"/>
      <c r="Y157" s="23"/>
      <c r="Z157" s="23"/>
    </row>
    <row r="158" spans="1:26" ht="13.5" customHeight="1" x14ac:dyDescent="0.25">
      <c r="A158" s="302"/>
      <c r="B158" s="25"/>
      <c r="C158" s="336" t="s">
        <v>235</v>
      </c>
      <c r="D158" s="302"/>
      <c r="E158" s="302"/>
      <c r="F158" s="302"/>
      <c r="G158" s="302"/>
      <c r="H158" s="302"/>
      <c r="I158" s="302"/>
      <c r="J158" s="302"/>
      <c r="K158" s="302"/>
      <c r="L158" s="302"/>
      <c r="M158" s="302"/>
      <c r="N158" s="23"/>
      <c r="O158" s="23"/>
      <c r="P158" s="23"/>
      <c r="Q158" s="23"/>
      <c r="R158" s="23"/>
      <c r="S158" s="23"/>
      <c r="T158" s="23"/>
      <c r="U158" s="23"/>
      <c r="V158" s="23"/>
      <c r="W158" s="23"/>
      <c r="X158" s="23"/>
      <c r="Y158" s="23"/>
      <c r="Z158" s="23"/>
    </row>
    <row r="159" spans="1:26" ht="13.5" customHeight="1" x14ac:dyDescent="0.25">
      <c r="A159" s="302"/>
      <c r="B159" s="323"/>
      <c r="C159" s="302"/>
      <c r="D159" s="302"/>
      <c r="E159" s="302"/>
      <c r="F159" s="302"/>
      <c r="G159" s="302"/>
      <c r="H159" s="302"/>
      <c r="I159" s="302"/>
      <c r="J159" s="302"/>
      <c r="K159" s="302"/>
      <c r="L159" s="302"/>
      <c r="M159" s="302"/>
      <c r="N159" s="23"/>
      <c r="O159" s="23"/>
      <c r="P159" s="23"/>
      <c r="Q159" s="23"/>
      <c r="R159" s="23"/>
      <c r="S159" s="23"/>
      <c r="T159" s="23"/>
      <c r="U159" s="23"/>
      <c r="V159" s="23"/>
      <c r="W159" s="23"/>
      <c r="X159" s="23"/>
      <c r="Y159" s="23"/>
      <c r="Z159" s="23"/>
    </row>
    <row r="160" spans="1:26" ht="13.5" customHeight="1" x14ac:dyDescent="0.25">
      <c r="A160" s="302"/>
      <c r="B160" s="25"/>
      <c r="C160" s="336" t="s">
        <v>236</v>
      </c>
      <c r="D160" s="302"/>
      <c r="E160" s="302"/>
      <c r="F160" s="302"/>
      <c r="G160" s="302"/>
      <c r="H160" s="302"/>
      <c r="I160" s="302"/>
      <c r="J160" s="302"/>
      <c r="K160" s="302"/>
      <c r="L160" s="302"/>
      <c r="M160" s="302"/>
      <c r="N160" s="23"/>
      <c r="O160" s="23"/>
      <c r="P160" s="23"/>
      <c r="Q160" s="23"/>
      <c r="R160" s="23"/>
      <c r="S160" s="23"/>
      <c r="T160" s="23"/>
      <c r="U160" s="23"/>
      <c r="V160" s="23"/>
      <c r="W160" s="23"/>
      <c r="X160" s="23"/>
      <c r="Y160" s="23"/>
      <c r="Z160" s="23"/>
    </row>
    <row r="161" spans="1:26" ht="13.5" customHeight="1" x14ac:dyDescent="0.25">
      <c r="A161" s="302"/>
      <c r="B161" s="340"/>
      <c r="C161" s="332"/>
      <c r="D161" s="332"/>
      <c r="E161" s="332"/>
      <c r="F161" s="332"/>
      <c r="G161" s="332"/>
      <c r="H161" s="332"/>
      <c r="I161" s="332"/>
      <c r="J161" s="332"/>
      <c r="K161" s="332"/>
      <c r="L161" s="332"/>
      <c r="M161" s="332"/>
      <c r="N161" s="23"/>
      <c r="O161" s="23"/>
      <c r="P161" s="23"/>
      <c r="Q161" s="23"/>
      <c r="R161" s="23"/>
      <c r="S161" s="23"/>
      <c r="T161" s="23"/>
      <c r="U161" s="23"/>
      <c r="V161" s="23"/>
      <c r="W161" s="23"/>
      <c r="X161" s="23"/>
      <c r="Y161" s="23"/>
      <c r="Z161" s="23"/>
    </row>
    <row r="162" spans="1:26" ht="13.5" customHeight="1" x14ac:dyDescent="0.25">
      <c r="A162" s="338"/>
      <c r="B162" s="302"/>
      <c r="C162" s="302"/>
      <c r="D162" s="302"/>
      <c r="E162" s="302"/>
      <c r="F162" s="302"/>
      <c r="G162" s="302"/>
      <c r="H162" s="302"/>
      <c r="I162" s="302"/>
      <c r="J162" s="302"/>
      <c r="K162" s="302"/>
      <c r="L162" s="302"/>
      <c r="M162" s="302"/>
      <c r="N162" s="23"/>
      <c r="O162" s="23"/>
      <c r="P162" s="23"/>
      <c r="Q162" s="23"/>
      <c r="R162" s="23"/>
      <c r="S162" s="23"/>
      <c r="T162" s="23"/>
      <c r="U162" s="23"/>
      <c r="V162" s="23"/>
      <c r="W162" s="23"/>
      <c r="X162" s="23"/>
      <c r="Y162" s="23"/>
      <c r="Z162" s="23"/>
    </row>
    <row r="163" spans="1:26" ht="13.5" customHeight="1" x14ac:dyDescent="0.25">
      <c r="A163" s="368" t="s">
        <v>237</v>
      </c>
      <c r="B163" s="302"/>
      <c r="C163" s="302"/>
      <c r="D163" s="302"/>
      <c r="E163" s="302"/>
      <c r="F163" s="302"/>
      <c r="G163" s="302"/>
      <c r="H163" s="302"/>
      <c r="I163" s="302"/>
      <c r="J163" s="302"/>
      <c r="K163" s="302"/>
      <c r="L163" s="302"/>
      <c r="M163" s="302"/>
      <c r="N163" s="23"/>
      <c r="O163" s="23"/>
      <c r="P163" s="23"/>
      <c r="Q163" s="23"/>
      <c r="R163" s="23"/>
      <c r="S163" s="23"/>
      <c r="T163" s="23"/>
      <c r="U163" s="23"/>
      <c r="V163" s="23"/>
      <c r="W163" s="23"/>
      <c r="X163" s="23"/>
      <c r="Y163" s="23"/>
      <c r="Z163" s="23"/>
    </row>
    <row r="164" spans="1:26" ht="13.5" customHeight="1" x14ac:dyDescent="0.25">
      <c r="A164" s="344" t="s">
        <v>123</v>
      </c>
      <c r="B164" s="48"/>
      <c r="C164" s="369" t="s">
        <v>238</v>
      </c>
      <c r="D164" s="302"/>
      <c r="E164" s="302"/>
      <c r="F164" s="302"/>
      <c r="G164" s="302"/>
      <c r="H164" s="302"/>
      <c r="I164" s="302"/>
      <c r="J164" s="302"/>
      <c r="K164" s="302"/>
      <c r="L164" s="302"/>
      <c r="M164" s="302"/>
      <c r="N164" s="23"/>
      <c r="O164" s="23"/>
      <c r="P164" s="23"/>
      <c r="Q164" s="23"/>
      <c r="R164" s="23"/>
      <c r="S164" s="23"/>
      <c r="T164" s="23"/>
      <c r="U164" s="23"/>
      <c r="V164" s="23"/>
      <c r="W164" s="23"/>
      <c r="X164" s="23"/>
      <c r="Y164" s="23"/>
      <c r="Z164" s="23"/>
    </row>
    <row r="165" spans="1:26" ht="13.5" customHeight="1" x14ac:dyDescent="0.25">
      <c r="A165" s="302"/>
      <c r="B165" s="338"/>
      <c r="C165" s="302"/>
      <c r="D165" s="302"/>
      <c r="E165" s="302"/>
      <c r="F165" s="302"/>
      <c r="G165" s="302"/>
      <c r="H165" s="302"/>
      <c r="I165" s="302"/>
      <c r="J165" s="302"/>
      <c r="K165" s="302"/>
      <c r="L165" s="302"/>
      <c r="M165" s="302"/>
      <c r="N165" s="23"/>
      <c r="O165" s="23"/>
      <c r="P165" s="23"/>
      <c r="Q165" s="23"/>
      <c r="R165" s="23"/>
      <c r="S165" s="23"/>
      <c r="T165" s="23"/>
      <c r="U165" s="23"/>
      <c r="V165" s="23"/>
      <c r="W165" s="23"/>
      <c r="X165" s="23"/>
      <c r="Y165" s="23"/>
      <c r="Z165" s="23"/>
    </row>
    <row r="166" spans="1:26" ht="13.5" customHeight="1" x14ac:dyDescent="0.25">
      <c r="A166" s="302"/>
      <c r="B166" s="25"/>
      <c r="C166" s="336" t="s">
        <v>239</v>
      </c>
      <c r="D166" s="302"/>
      <c r="E166" s="302"/>
      <c r="F166" s="302"/>
      <c r="G166" s="302"/>
      <c r="H166" s="302"/>
      <c r="I166" s="302"/>
      <c r="J166" s="302"/>
      <c r="K166" s="302"/>
      <c r="L166" s="302"/>
      <c r="M166" s="302"/>
      <c r="N166" s="23"/>
      <c r="O166" s="23"/>
      <c r="P166" s="23"/>
      <c r="Q166" s="23"/>
      <c r="R166" s="23"/>
      <c r="S166" s="23"/>
      <c r="T166" s="23"/>
      <c r="U166" s="23"/>
      <c r="V166" s="23"/>
      <c r="W166" s="23"/>
      <c r="X166" s="23"/>
      <c r="Y166" s="23"/>
      <c r="Z166" s="23"/>
    </row>
    <row r="167" spans="1:26" ht="13.5" customHeight="1" x14ac:dyDescent="0.25">
      <c r="A167" s="302"/>
      <c r="B167" s="338"/>
      <c r="C167" s="302"/>
      <c r="D167" s="302"/>
      <c r="E167" s="302"/>
      <c r="F167" s="302"/>
      <c r="G167" s="302"/>
      <c r="H167" s="302"/>
      <c r="I167" s="302"/>
      <c r="J167" s="302"/>
      <c r="K167" s="302"/>
      <c r="L167" s="302"/>
      <c r="M167" s="302"/>
      <c r="N167" s="23"/>
      <c r="O167" s="23"/>
      <c r="P167" s="23"/>
      <c r="Q167" s="23"/>
      <c r="R167" s="23"/>
      <c r="S167" s="23"/>
      <c r="T167" s="23"/>
      <c r="U167" s="23"/>
      <c r="V167" s="23"/>
      <c r="W167" s="23"/>
      <c r="X167" s="23"/>
      <c r="Y167" s="23"/>
      <c r="Z167" s="23"/>
    </row>
    <row r="168" spans="1:26" ht="13.5" customHeight="1" x14ac:dyDescent="0.25">
      <c r="A168" s="302"/>
      <c r="B168" s="25"/>
      <c r="C168" s="369" t="s">
        <v>240</v>
      </c>
      <c r="D168" s="302"/>
      <c r="E168" s="302"/>
      <c r="F168" s="302"/>
      <c r="G168" s="302"/>
      <c r="H168" s="302"/>
      <c r="I168" s="302"/>
      <c r="J168" s="302"/>
      <c r="K168" s="302"/>
      <c r="L168" s="302"/>
      <c r="M168" s="302"/>
      <c r="N168" s="23"/>
      <c r="O168" s="23"/>
      <c r="P168" s="23"/>
      <c r="Q168" s="23"/>
      <c r="R168" s="23"/>
      <c r="S168" s="23"/>
      <c r="T168" s="23"/>
      <c r="U168" s="23"/>
      <c r="V168" s="23"/>
      <c r="W168" s="23"/>
      <c r="X168" s="23"/>
      <c r="Y168" s="23"/>
      <c r="Z168" s="23"/>
    </row>
    <row r="169" spans="1:26" ht="13.5" customHeight="1" x14ac:dyDescent="0.25">
      <c r="A169" s="302"/>
      <c r="B169" s="338"/>
      <c r="C169" s="302"/>
      <c r="D169" s="302"/>
      <c r="E169" s="302"/>
      <c r="F169" s="302"/>
      <c r="G169" s="302"/>
      <c r="H169" s="302"/>
      <c r="I169" s="302"/>
      <c r="J169" s="302"/>
      <c r="K169" s="302"/>
      <c r="L169" s="302"/>
      <c r="M169" s="302"/>
      <c r="N169" s="23"/>
      <c r="O169" s="23"/>
      <c r="P169" s="23"/>
      <c r="Q169" s="23"/>
      <c r="R169" s="23"/>
      <c r="S169" s="23"/>
      <c r="T169" s="23"/>
      <c r="U169" s="23"/>
      <c r="V169" s="23"/>
      <c r="W169" s="23"/>
      <c r="X169" s="23"/>
      <c r="Y169" s="23"/>
      <c r="Z169" s="23"/>
    </row>
    <row r="170" spans="1:26" ht="13.5" customHeight="1" x14ac:dyDescent="0.25">
      <c r="A170" s="302"/>
      <c r="B170" s="25"/>
      <c r="C170" s="336" t="s">
        <v>241</v>
      </c>
      <c r="D170" s="302"/>
      <c r="E170" s="302"/>
      <c r="F170" s="302"/>
      <c r="G170" s="302"/>
      <c r="H170" s="302"/>
      <c r="I170" s="302"/>
      <c r="J170" s="302"/>
      <c r="K170" s="302"/>
      <c r="L170" s="302"/>
      <c r="M170" s="302"/>
      <c r="N170" s="23"/>
      <c r="O170" s="23"/>
      <c r="P170" s="23"/>
      <c r="Q170" s="23"/>
      <c r="R170" s="23"/>
      <c r="S170" s="23"/>
      <c r="T170" s="23"/>
      <c r="U170" s="23"/>
      <c r="V170" s="23"/>
      <c r="W170" s="23"/>
      <c r="X170" s="23"/>
      <c r="Y170" s="23"/>
      <c r="Z170" s="23"/>
    </row>
    <row r="171" spans="1:26" ht="13.5" customHeight="1" x14ac:dyDescent="0.25">
      <c r="A171" s="338"/>
      <c r="B171" s="302"/>
      <c r="C171" s="302"/>
      <c r="D171" s="302"/>
      <c r="E171" s="302"/>
      <c r="F171" s="302"/>
      <c r="G171" s="302"/>
      <c r="H171" s="302"/>
      <c r="I171" s="302"/>
      <c r="J171" s="302"/>
      <c r="K171" s="302"/>
      <c r="L171" s="302"/>
      <c r="M171" s="302"/>
      <c r="N171" s="23"/>
      <c r="O171" s="23"/>
      <c r="P171" s="23"/>
      <c r="Q171" s="23"/>
      <c r="R171" s="23"/>
      <c r="S171" s="23"/>
      <c r="T171" s="23"/>
      <c r="U171" s="23"/>
      <c r="V171" s="23"/>
      <c r="W171" s="23"/>
      <c r="X171" s="23"/>
      <c r="Y171" s="23"/>
      <c r="Z171" s="23"/>
    </row>
    <row r="172" spans="1:26" ht="75.75" customHeight="1" x14ac:dyDescent="0.25">
      <c r="A172" s="36" t="s">
        <v>129</v>
      </c>
      <c r="B172" s="23"/>
      <c r="C172" s="339" t="s">
        <v>242</v>
      </c>
      <c r="D172" s="302"/>
      <c r="E172" s="302"/>
      <c r="F172" s="302"/>
      <c r="G172" s="302"/>
      <c r="H172" s="302"/>
      <c r="I172" s="302"/>
      <c r="J172" s="302"/>
      <c r="K172" s="302"/>
      <c r="L172" s="302"/>
      <c r="M172" s="302"/>
      <c r="N172" s="23"/>
      <c r="O172" s="23"/>
      <c r="P172" s="23"/>
      <c r="Q172" s="23"/>
      <c r="R172" s="23"/>
      <c r="S172" s="23"/>
      <c r="T172" s="23"/>
      <c r="U172" s="23"/>
      <c r="V172" s="23"/>
      <c r="W172" s="23"/>
      <c r="X172" s="23"/>
      <c r="Y172" s="23"/>
      <c r="Z172" s="23"/>
    </row>
    <row r="173" spans="1:26" ht="13.5" customHeight="1" x14ac:dyDescent="0.25">
      <c r="A173" s="338"/>
      <c r="B173" s="302"/>
      <c r="C173" s="302"/>
      <c r="D173" s="302"/>
      <c r="E173" s="302"/>
      <c r="F173" s="302"/>
      <c r="G173" s="302"/>
      <c r="H173" s="302"/>
      <c r="I173" s="302"/>
      <c r="J173" s="302"/>
      <c r="K173" s="302"/>
      <c r="L173" s="302"/>
      <c r="M173" s="302"/>
      <c r="N173" s="23"/>
      <c r="O173" s="23"/>
      <c r="P173" s="23"/>
      <c r="Q173" s="23"/>
      <c r="R173" s="23"/>
      <c r="S173" s="23"/>
      <c r="T173" s="23"/>
      <c r="U173" s="23"/>
      <c r="V173" s="23"/>
      <c r="W173" s="23"/>
      <c r="X173" s="23"/>
      <c r="Y173" s="23"/>
      <c r="Z173" s="23"/>
    </row>
    <row r="174" spans="1:26" ht="13.5" customHeight="1" x14ac:dyDescent="0.25">
      <c r="A174" s="368" t="s">
        <v>243</v>
      </c>
      <c r="B174" s="302"/>
      <c r="C174" s="302"/>
      <c r="D174" s="302"/>
      <c r="E174" s="302"/>
      <c r="F174" s="302"/>
      <c r="G174" s="302"/>
      <c r="H174" s="302"/>
      <c r="I174" s="302"/>
      <c r="J174" s="302"/>
      <c r="K174" s="302"/>
      <c r="L174" s="302"/>
      <c r="M174" s="302"/>
      <c r="N174" s="23"/>
      <c r="O174" s="23"/>
      <c r="P174" s="23"/>
      <c r="Q174" s="23"/>
      <c r="R174" s="23"/>
      <c r="S174" s="23"/>
      <c r="T174" s="23"/>
      <c r="U174" s="23"/>
      <c r="V174" s="23"/>
      <c r="W174" s="23"/>
      <c r="X174" s="23"/>
      <c r="Y174" s="23"/>
      <c r="Z174" s="23"/>
    </row>
    <row r="175" spans="1:26" ht="13.5" customHeight="1" x14ac:dyDescent="0.25">
      <c r="A175" s="344" t="s">
        <v>123</v>
      </c>
      <c r="B175" s="48"/>
      <c r="C175" s="369" t="s">
        <v>244</v>
      </c>
      <c r="D175" s="302"/>
      <c r="E175" s="302"/>
      <c r="F175" s="302"/>
      <c r="G175" s="302"/>
      <c r="H175" s="302"/>
      <c r="I175" s="302"/>
      <c r="J175" s="302"/>
      <c r="K175" s="302"/>
      <c r="L175" s="302"/>
      <c r="M175" s="302"/>
      <c r="N175" s="23"/>
      <c r="O175" s="23"/>
      <c r="P175" s="23"/>
      <c r="Q175" s="23"/>
      <c r="R175" s="23"/>
      <c r="S175" s="23"/>
      <c r="T175" s="23"/>
      <c r="U175" s="23"/>
      <c r="V175" s="23"/>
      <c r="W175" s="23"/>
      <c r="X175" s="23"/>
      <c r="Y175" s="23"/>
      <c r="Z175" s="23"/>
    </row>
    <row r="176" spans="1:26" ht="13.5" customHeight="1" x14ac:dyDescent="0.25">
      <c r="A176" s="302"/>
      <c r="B176" s="338"/>
      <c r="C176" s="302"/>
      <c r="D176" s="302"/>
      <c r="E176" s="302"/>
      <c r="F176" s="302"/>
      <c r="G176" s="302"/>
      <c r="H176" s="302"/>
      <c r="I176" s="302"/>
      <c r="J176" s="302"/>
      <c r="K176" s="302"/>
      <c r="L176" s="302"/>
      <c r="M176" s="302"/>
      <c r="N176" s="23"/>
      <c r="O176" s="23"/>
      <c r="P176" s="23"/>
      <c r="Q176" s="23"/>
      <c r="R176" s="23"/>
      <c r="S176" s="23"/>
      <c r="T176" s="23"/>
      <c r="U176" s="23"/>
      <c r="V176" s="23"/>
      <c r="W176" s="23"/>
      <c r="X176" s="23"/>
      <c r="Y176" s="23"/>
      <c r="Z176" s="23"/>
    </row>
    <row r="177" spans="1:26" ht="13.5" customHeight="1" x14ac:dyDescent="0.25">
      <c r="A177" s="302"/>
      <c r="B177" s="25"/>
      <c r="C177" s="336" t="s">
        <v>245</v>
      </c>
      <c r="D177" s="302"/>
      <c r="E177" s="302"/>
      <c r="F177" s="302"/>
      <c r="G177" s="302"/>
      <c r="H177" s="302"/>
      <c r="I177" s="302"/>
      <c r="J177" s="302"/>
      <c r="K177" s="302"/>
      <c r="L177" s="302"/>
      <c r="M177" s="302"/>
      <c r="N177" s="23"/>
      <c r="O177" s="23"/>
      <c r="P177" s="23"/>
      <c r="Q177" s="23"/>
      <c r="R177" s="23"/>
      <c r="S177" s="23"/>
      <c r="T177" s="23"/>
      <c r="U177" s="23"/>
      <c r="V177" s="23"/>
      <c r="W177" s="23"/>
      <c r="X177" s="23"/>
      <c r="Y177" s="23"/>
      <c r="Z177" s="23"/>
    </row>
    <row r="178" spans="1:26" ht="13.5" customHeight="1" x14ac:dyDescent="0.25">
      <c r="A178" s="302"/>
      <c r="B178" s="338"/>
      <c r="C178" s="302"/>
      <c r="D178" s="302"/>
      <c r="E178" s="302"/>
      <c r="F178" s="302"/>
      <c r="G178" s="302"/>
      <c r="H178" s="302"/>
      <c r="I178" s="302"/>
      <c r="J178" s="302"/>
      <c r="K178" s="302"/>
      <c r="L178" s="302"/>
      <c r="M178" s="302"/>
      <c r="N178" s="23"/>
      <c r="O178" s="23"/>
      <c r="P178" s="23"/>
      <c r="Q178" s="23"/>
      <c r="R178" s="23"/>
      <c r="S178" s="23"/>
      <c r="T178" s="23"/>
      <c r="U178" s="23"/>
      <c r="V178" s="23"/>
      <c r="W178" s="23"/>
      <c r="X178" s="23"/>
      <c r="Y178" s="23"/>
      <c r="Z178" s="23"/>
    </row>
    <row r="179" spans="1:26" ht="13.5" customHeight="1" x14ac:dyDescent="0.25">
      <c r="A179" s="302"/>
      <c r="B179" s="25"/>
      <c r="C179" s="369" t="s">
        <v>246</v>
      </c>
      <c r="D179" s="302"/>
      <c r="E179" s="302"/>
      <c r="F179" s="302"/>
      <c r="G179" s="302"/>
      <c r="H179" s="302"/>
      <c r="I179" s="302"/>
      <c r="J179" s="302"/>
      <c r="K179" s="302"/>
      <c r="L179" s="302"/>
      <c r="M179" s="302"/>
      <c r="N179" s="23"/>
      <c r="O179" s="23"/>
      <c r="P179" s="23"/>
      <c r="Q179" s="23"/>
      <c r="R179" s="23"/>
      <c r="S179" s="23"/>
      <c r="T179" s="23"/>
      <c r="U179" s="23"/>
      <c r="V179" s="23"/>
      <c r="W179" s="23"/>
      <c r="X179" s="23"/>
      <c r="Y179" s="23"/>
      <c r="Z179" s="23"/>
    </row>
    <row r="180" spans="1:26" ht="13.5" customHeight="1" x14ac:dyDescent="0.25">
      <c r="A180" s="302"/>
      <c r="B180" s="338"/>
      <c r="C180" s="302"/>
      <c r="D180" s="302"/>
      <c r="E180" s="302"/>
      <c r="F180" s="302"/>
      <c r="G180" s="302"/>
      <c r="H180" s="302"/>
      <c r="I180" s="302"/>
      <c r="J180" s="302"/>
      <c r="K180" s="302"/>
      <c r="L180" s="302"/>
      <c r="M180" s="302"/>
      <c r="N180" s="23"/>
      <c r="O180" s="23"/>
      <c r="P180" s="23"/>
      <c r="Q180" s="23"/>
      <c r="R180" s="23"/>
      <c r="S180" s="23"/>
      <c r="T180" s="23"/>
      <c r="U180" s="23"/>
      <c r="V180" s="23"/>
      <c r="W180" s="23"/>
      <c r="X180" s="23"/>
      <c r="Y180" s="23"/>
      <c r="Z180" s="23"/>
    </row>
    <row r="181" spans="1:26" ht="13.5" customHeight="1" x14ac:dyDescent="0.25">
      <c r="A181" s="302"/>
      <c r="B181" s="25"/>
      <c r="C181" s="336" t="s">
        <v>247</v>
      </c>
      <c r="D181" s="302"/>
      <c r="E181" s="302"/>
      <c r="F181" s="302"/>
      <c r="G181" s="302"/>
      <c r="H181" s="302"/>
      <c r="I181" s="302"/>
      <c r="J181" s="302"/>
      <c r="K181" s="302"/>
      <c r="L181" s="302"/>
      <c r="M181" s="302"/>
      <c r="N181" s="23"/>
      <c r="O181" s="23"/>
      <c r="P181" s="23"/>
      <c r="Q181" s="23"/>
      <c r="R181" s="23"/>
      <c r="S181" s="23"/>
      <c r="T181" s="23"/>
      <c r="U181" s="23"/>
      <c r="V181" s="23"/>
      <c r="W181" s="23"/>
      <c r="X181" s="23"/>
      <c r="Y181" s="23"/>
      <c r="Z181" s="23"/>
    </row>
    <row r="182" spans="1:26" ht="13.5" customHeight="1" x14ac:dyDescent="0.25">
      <c r="A182" s="338"/>
      <c r="B182" s="302"/>
      <c r="C182" s="302"/>
      <c r="D182" s="302"/>
      <c r="E182" s="302"/>
      <c r="F182" s="302"/>
      <c r="G182" s="302"/>
      <c r="H182" s="302"/>
      <c r="I182" s="302"/>
      <c r="J182" s="302"/>
      <c r="K182" s="302"/>
      <c r="L182" s="302"/>
      <c r="M182" s="302"/>
      <c r="N182" s="23"/>
      <c r="O182" s="23"/>
      <c r="P182" s="23"/>
      <c r="Q182" s="23"/>
      <c r="R182" s="23"/>
      <c r="S182" s="23"/>
      <c r="T182" s="23"/>
      <c r="U182" s="23"/>
      <c r="V182" s="23"/>
      <c r="W182" s="23"/>
      <c r="X182" s="23"/>
      <c r="Y182" s="23"/>
      <c r="Z182" s="23"/>
    </row>
    <row r="183" spans="1:26" ht="42" customHeight="1" x14ac:dyDescent="0.25">
      <c r="A183" s="36" t="s">
        <v>129</v>
      </c>
      <c r="B183" s="23"/>
      <c r="C183" s="339" t="s">
        <v>248</v>
      </c>
      <c r="D183" s="302"/>
      <c r="E183" s="302"/>
      <c r="F183" s="302"/>
      <c r="G183" s="302"/>
      <c r="H183" s="302"/>
      <c r="I183" s="302"/>
      <c r="J183" s="302"/>
      <c r="K183" s="302"/>
      <c r="L183" s="302"/>
      <c r="M183" s="302"/>
      <c r="N183" s="23"/>
      <c r="O183" s="23"/>
      <c r="P183" s="23"/>
      <c r="Q183" s="23"/>
      <c r="R183" s="23"/>
      <c r="S183" s="23"/>
      <c r="T183" s="23"/>
      <c r="U183" s="23"/>
      <c r="V183" s="23"/>
      <c r="W183" s="23"/>
      <c r="X183" s="23"/>
      <c r="Y183" s="23"/>
      <c r="Z183" s="23"/>
    </row>
    <row r="184" spans="1:26" ht="13.5" customHeight="1" x14ac:dyDescent="0.25">
      <c r="A184" s="338"/>
      <c r="B184" s="302"/>
      <c r="C184" s="302"/>
      <c r="D184" s="302"/>
      <c r="E184" s="302"/>
      <c r="F184" s="302"/>
      <c r="G184" s="302"/>
      <c r="H184" s="302"/>
      <c r="I184" s="302"/>
      <c r="J184" s="302"/>
      <c r="K184" s="302"/>
      <c r="L184" s="302"/>
      <c r="M184" s="302"/>
      <c r="N184" s="23"/>
      <c r="O184" s="23"/>
      <c r="P184" s="23"/>
      <c r="Q184" s="23"/>
      <c r="R184" s="23"/>
      <c r="S184" s="23"/>
      <c r="T184" s="23"/>
      <c r="U184" s="23"/>
      <c r="V184" s="23"/>
      <c r="W184" s="23"/>
      <c r="X184" s="23"/>
      <c r="Y184" s="23"/>
      <c r="Z184" s="23"/>
    </row>
    <row r="185" spans="1:26" ht="13.5" customHeight="1" x14ac:dyDescent="0.25">
      <c r="A185" s="36"/>
      <c r="B185" s="339"/>
      <c r="C185" s="302"/>
      <c r="D185" s="302"/>
      <c r="E185" s="302"/>
      <c r="F185" s="302"/>
      <c r="G185" s="302"/>
      <c r="H185" s="302"/>
      <c r="I185" s="302"/>
      <c r="J185" s="302"/>
      <c r="K185" s="302"/>
      <c r="L185" s="302"/>
      <c r="M185" s="302"/>
      <c r="N185" s="23"/>
      <c r="O185" s="23"/>
      <c r="P185" s="23"/>
      <c r="Q185" s="23"/>
      <c r="R185" s="23"/>
      <c r="S185" s="23"/>
      <c r="T185" s="23"/>
      <c r="U185" s="23"/>
      <c r="V185" s="23"/>
      <c r="W185" s="23"/>
      <c r="X185" s="23"/>
      <c r="Y185" s="23"/>
      <c r="Z185" s="23"/>
    </row>
    <row r="186" spans="1:26" ht="13.5" customHeight="1" x14ac:dyDescent="0.25">
      <c r="A186" s="325" t="s">
        <v>249</v>
      </c>
      <c r="B186" s="302"/>
      <c r="C186" s="302"/>
      <c r="D186" s="302"/>
      <c r="E186" s="302"/>
      <c r="F186" s="302"/>
      <c r="G186" s="302"/>
      <c r="H186" s="302"/>
      <c r="I186" s="302"/>
      <c r="J186" s="302"/>
      <c r="K186" s="302"/>
      <c r="L186" s="302"/>
      <c r="M186" s="302"/>
      <c r="N186" s="23"/>
      <c r="O186" s="23"/>
      <c r="P186" s="23"/>
      <c r="Q186" s="23"/>
      <c r="R186" s="23"/>
      <c r="S186" s="23"/>
      <c r="T186" s="23"/>
      <c r="U186" s="23"/>
      <c r="V186" s="23"/>
      <c r="W186" s="23"/>
      <c r="X186" s="23"/>
      <c r="Y186" s="23"/>
      <c r="Z186" s="23"/>
    </row>
    <row r="187" spans="1:26" ht="13.5" customHeight="1" x14ac:dyDescent="0.25">
      <c r="A187" s="373"/>
      <c r="B187" s="302"/>
      <c r="C187" s="302"/>
      <c r="D187" s="302"/>
      <c r="E187" s="302"/>
      <c r="F187" s="302"/>
      <c r="G187" s="302"/>
      <c r="H187" s="302"/>
      <c r="I187" s="302"/>
      <c r="J187" s="302"/>
      <c r="K187" s="302"/>
      <c r="L187" s="302"/>
      <c r="M187" s="302"/>
      <c r="N187" s="23"/>
      <c r="O187" s="23"/>
      <c r="P187" s="23"/>
      <c r="Q187" s="23"/>
      <c r="R187" s="23"/>
      <c r="S187" s="23"/>
      <c r="T187" s="23"/>
      <c r="U187" s="23"/>
      <c r="V187" s="23"/>
      <c r="W187" s="23"/>
      <c r="X187" s="23"/>
      <c r="Y187" s="23"/>
      <c r="Z187" s="23"/>
    </row>
    <row r="188" spans="1:26" ht="13.5" customHeight="1" x14ac:dyDescent="0.25">
      <c r="A188" s="36" t="s">
        <v>250</v>
      </c>
      <c r="B188" s="339" t="s">
        <v>251</v>
      </c>
      <c r="C188" s="302"/>
      <c r="D188" s="302"/>
      <c r="E188" s="302"/>
      <c r="F188" s="302"/>
      <c r="G188" s="302"/>
      <c r="H188" s="302"/>
      <c r="I188" s="302"/>
      <c r="J188" s="302"/>
      <c r="K188" s="302"/>
      <c r="L188" s="302"/>
      <c r="M188" s="302"/>
      <c r="N188" s="23"/>
      <c r="O188" s="23"/>
      <c r="P188" s="23"/>
      <c r="Q188" s="23"/>
      <c r="R188" s="23"/>
      <c r="S188" s="23"/>
      <c r="T188" s="23"/>
      <c r="U188" s="23"/>
      <c r="V188" s="23"/>
      <c r="W188" s="23"/>
      <c r="X188" s="23"/>
      <c r="Y188" s="23"/>
      <c r="Z188" s="23"/>
    </row>
    <row r="189" spans="1:26" ht="13.5" customHeight="1" x14ac:dyDescent="0.25">
      <c r="A189" s="373"/>
      <c r="B189" s="302"/>
      <c r="C189" s="324"/>
      <c r="D189" s="49"/>
      <c r="E189" s="369" t="s">
        <v>137</v>
      </c>
      <c r="F189" s="302"/>
      <c r="G189" s="324"/>
      <c r="H189" s="49"/>
      <c r="I189" s="369" t="s">
        <v>138</v>
      </c>
      <c r="J189" s="302"/>
      <c r="K189" s="302"/>
      <c r="L189" s="302"/>
      <c r="M189" s="302"/>
      <c r="N189" s="23"/>
      <c r="O189" s="23"/>
      <c r="P189" s="23"/>
      <c r="Q189" s="23"/>
      <c r="R189" s="23"/>
      <c r="S189" s="23"/>
      <c r="T189" s="23"/>
      <c r="U189" s="23"/>
      <c r="V189" s="23"/>
      <c r="W189" s="23"/>
      <c r="X189" s="23"/>
      <c r="Y189" s="23"/>
      <c r="Z189" s="23"/>
    </row>
    <row r="190" spans="1:26" ht="75.75" customHeight="1" x14ac:dyDescent="0.25">
      <c r="A190" s="373"/>
      <c r="B190" s="302"/>
      <c r="C190" s="339" t="s">
        <v>252</v>
      </c>
      <c r="D190" s="302"/>
      <c r="E190" s="302"/>
      <c r="F190" s="302"/>
      <c r="G190" s="302"/>
      <c r="H190" s="302"/>
      <c r="I190" s="302"/>
      <c r="J190" s="302"/>
      <c r="K190" s="302"/>
      <c r="L190" s="302"/>
      <c r="M190" s="302"/>
      <c r="N190" s="23"/>
      <c r="O190" s="23"/>
      <c r="P190" s="23"/>
      <c r="Q190" s="23"/>
      <c r="R190" s="23"/>
      <c r="S190" s="23"/>
      <c r="T190" s="23"/>
      <c r="U190" s="23"/>
      <c r="V190" s="23"/>
      <c r="W190" s="23"/>
      <c r="X190" s="23"/>
      <c r="Y190" s="23"/>
      <c r="Z190" s="23"/>
    </row>
    <row r="191" spans="1:26" ht="13.5" customHeight="1" x14ac:dyDescent="0.25">
      <c r="A191" s="373"/>
      <c r="B191" s="302"/>
      <c r="C191" s="302"/>
      <c r="D191" s="302"/>
      <c r="E191" s="302"/>
      <c r="F191" s="302"/>
      <c r="G191" s="302"/>
      <c r="H191" s="302"/>
      <c r="I191" s="302"/>
      <c r="J191" s="302"/>
      <c r="K191" s="302"/>
      <c r="L191" s="302"/>
      <c r="M191" s="302"/>
      <c r="N191" s="23"/>
      <c r="O191" s="23"/>
      <c r="P191" s="23"/>
      <c r="Q191" s="23"/>
      <c r="R191" s="23"/>
      <c r="S191" s="23"/>
      <c r="T191" s="23"/>
      <c r="U191" s="23"/>
      <c r="V191" s="23"/>
      <c r="W191" s="23"/>
      <c r="X191" s="23"/>
      <c r="Y191" s="23"/>
      <c r="Z191" s="23"/>
    </row>
    <row r="192" spans="1:26" ht="13.5" customHeight="1" x14ac:dyDescent="0.25">
      <c r="A192" s="36" t="s">
        <v>129</v>
      </c>
      <c r="B192" s="323" t="s">
        <v>253</v>
      </c>
      <c r="C192" s="302"/>
      <c r="D192" s="302"/>
      <c r="E192" s="302"/>
      <c r="F192" s="302"/>
      <c r="G192" s="302"/>
      <c r="H192" s="302"/>
      <c r="I192" s="302"/>
      <c r="J192" s="302"/>
      <c r="K192" s="302"/>
      <c r="L192" s="302"/>
      <c r="M192" s="302"/>
      <c r="N192" s="23"/>
      <c r="O192" s="23"/>
      <c r="P192" s="23"/>
      <c r="Q192" s="23"/>
      <c r="R192" s="23"/>
      <c r="S192" s="23"/>
      <c r="T192" s="23"/>
      <c r="U192" s="23"/>
      <c r="V192" s="23"/>
      <c r="W192" s="23"/>
      <c r="X192" s="23"/>
      <c r="Y192" s="23"/>
      <c r="Z192" s="23"/>
    </row>
    <row r="193" spans="1:26" ht="13.5" customHeight="1" x14ac:dyDescent="0.25">
      <c r="A193" s="373"/>
      <c r="B193" s="302"/>
      <c r="C193" s="324"/>
      <c r="D193" s="49"/>
      <c r="E193" s="369" t="s">
        <v>137</v>
      </c>
      <c r="F193" s="302"/>
      <c r="G193" s="324"/>
      <c r="H193" s="49"/>
      <c r="I193" s="369" t="s">
        <v>138</v>
      </c>
      <c r="J193" s="302"/>
      <c r="K193" s="302"/>
      <c r="L193" s="302"/>
      <c r="M193" s="302"/>
      <c r="N193" s="23"/>
      <c r="O193" s="23"/>
      <c r="P193" s="23"/>
      <c r="Q193" s="23"/>
      <c r="R193" s="23"/>
      <c r="S193" s="23"/>
      <c r="T193" s="23"/>
      <c r="U193" s="23"/>
      <c r="V193" s="23"/>
      <c r="W193" s="23"/>
      <c r="X193" s="23"/>
      <c r="Y193" s="23"/>
      <c r="Z193" s="23"/>
    </row>
    <row r="194" spans="1:26" ht="37.5" customHeight="1" x14ac:dyDescent="0.25">
      <c r="A194" s="338"/>
      <c r="B194" s="302"/>
      <c r="C194" s="339" t="s">
        <v>254</v>
      </c>
      <c r="D194" s="302"/>
      <c r="E194" s="302"/>
      <c r="F194" s="302"/>
      <c r="G194" s="302"/>
      <c r="H194" s="302"/>
      <c r="I194" s="302"/>
      <c r="J194" s="302"/>
      <c r="K194" s="302"/>
      <c r="L194" s="302"/>
      <c r="M194" s="302"/>
      <c r="N194" s="23"/>
      <c r="O194" s="23"/>
      <c r="P194" s="23"/>
      <c r="Q194" s="23"/>
      <c r="R194" s="23"/>
      <c r="S194" s="23"/>
      <c r="T194" s="23"/>
      <c r="U194" s="23"/>
      <c r="V194" s="23"/>
      <c r="W194" s="23"/>
      <c r="X194" s="23"/>
      <c r="Y194" s="23"/>
      <c r="Z194" s="23"/>
    </row>
    <row r="195" spans="1:26" ht="13.5" customHeight="1" x14ac:dyDescent="0.25">
      <c r="A195" s="338"/>
      <c r="B195" s="302"/>
      <c r="C195" s="302"/>
      <c r="D195" s="302"/>
      <c r="E195" s="302"/>
      <c r="F195" s="302"/>
      <c r="G195" s="302"/>
      <c r="H195" s="302"/>
      <c r="I195" s="302"/>
      <c r="J195" s="302"/>
      <c r="K195" s="302"/>
      <c r="L195" s="302"/>
      <c r="M195" s="302"/>
      <c r="N195" s="23"/>
      <c r="O195" s="23"/>
      <c r="P195" s="23"/>
      <c r="Q195" s="23"/>
      <c r="R195" s="23"/>
      <c r="S195" s="23"/>
      <c r="T195" s="23"/>
      <c r="U195" s="23"/>
      <c r="V195" s="23"/>
      <c r="W195" s="23"/>
      <c r="X195" s="23"/>
      <c r="Y195" s="23"/>
      <c r="Z195" s="23"/>
    </row>
    <row r="196" spans="1:26" ht="13.5" customHeight="1" x14ac:dyDescent="0.25">
      <c r="A196" s="27" t="s">
        <v>133</v>
      </c>
      <c r="B196" s="323" t="s">
        <v>255</v>
      </c>
      <c r="C196" s="302"/>
      <c r="D196" s="302"/>
      <c r="E196" s="302"/>
      <c r="F196" s="302"/>
      <c r="G196" s="302"/>
      <c r="H196" s="302"/>
      <c r="I196" s="302"/>
      <c r="J196" s="302"/>
      <c r="K196" s="302"/>
      <c r="L196" s="302"/>
      <c r="M196" s="302"/>
      <c r="N196" s="23"/>
      <c r="O196" s="23"/>
      <c r="P196" s="23"/>
      <c r="Q196" s="23"/>
      <c r="R196" s="23"/>
      <c r="S196" s="23"/>
      <c r="T196" s="23"/>
      <c r="U196" s="23"/>
      <c r="V196" s="23"/>
      <c r="W196" s="23"/>
      <c r="X196" s="23"/>
      <c r="Y196" s="23"/>
      <c r="Z196" s="23"/>
    </row>
    <row r="197" spans="1:26" ht="13.5" customHeight="1" x14ac:dyDescent="0.25">
      <c r="A197" s="338" t="s">
        <v>256</v>
      </c>
      <c r="B197" s="302"/>
      <c r="C197" s="302"/>
      <c r="D197" s="302"/>
      <c r="E197" s="302"/>
      <c r="F197" s="302"/>
      <c r="G197" s="302"/>
      <c r="H197" s="302"/>
      <c r="I197" s="302"/>
      <c r="J197" s="302"/>
      <c r="K197" s="302"/>
      <c r="L197" s="302"/>
      <c r="M197" s="302"/>
      <c r="N197" s="23"/>
      <c r="O197" s="23"/>
      <c r="P197" s="23"/>
      <c r="Q197" s="23"/>
      <c r="R197" s="23"/>
      <c r="S197" s="23"/>
      <c r="T197" s="23"/>
      <c r="U197" s="23"/>
      <c r="V197" s="23"/>
      <c r="W197" s="23"/>
      <c r="X197" s="23"/>
      <c r="Y197" s="23"/>
      <c r="Z197" s="23"/>
    </row>
    <row r="198" spans="1:26" ht="15" customHeight="1" x14ac:dyDescent="0.25">
      <c r="A198" s="338" t="s">
        <v>257</v>
      </c>
      <c r="B198" s="302"/>
      <c r="C198" s="302"/>
      <c r="D198" s="302"/>
      <c r="E198" s="302"/>
      <c r="F198" s="302"/>
      <c r="G198" s="302"/>
      <c r="H198" s="302"/>
      <c r="I198" s="302"/>
      <c r="J198" s="302"/>
      <c r="K198" s="302"/>
      <c r="L198" s="302"/>
      <c r="M198" s="302"/>
      <c r="N198" s="23"/>
      <c r="O198" s="23"/>
      <c r="P198" s="23"/>
      <c r="Q198" s="23"/>
      <c r="R198" s="23"/>
      <c r="S198" s="23"/>
      <c r="T198" s="23"/>
      <c r="U198" s="23"/>
      <c r="V198" s="23"/>
      <c r="W198" s="23"/>
      <c r="X198" s="23"/>
      <c r="Y198" s="23"/>
      <c r="Z198" s="23"/>
    </row>
    <row r="199" spans="1:26" ht="13.5" customHeight="1" x14ac:dyDescent="0.25">
      <c r="A199" s="367"/>
      <c r="B199" s="302"/>
      <c r="C199" s="302"/>
      <c r="D199" s="302"/>
      <c r="E199" s="302"/>
      <c r="F199" s="302"/>
      <c r="G199" s="302"/>
      <c r="H199" s="302"/>
      <c r="I199" s="302"/>
      <c r="J199" s="302"/>
      <c r="K199" s="302"/>
      <c r="L199" s="302"/>
      <c r="M199" s="302"/>
      <c r="N199" s="23"/>
      <c r="O199" s="23"/>
      <c r="P199" s="23"/>
      <c r="Q199" s="23"/>
      <c r="R199" s="23"/>
      <c r="S199" s="23"/>
      <c r="T199" s="23"/>
      <c r="U199" s="23"/>
      <c r="V199" s="23"/>
      <c r="W199" s="23"/>
      <c r="X199" s="23"/>
      <c r="Y199" s="23"/>
      <c r="Z199" s="23"/>
    </row>
    <row r="200" spans="1:26" ht="13.5" customHeight="1" x14ac:dyDescent="0.25">
      <c r="A200" s="23"/>
      <c r="B200" s="377" t="s">
        <v>258</v>
      </c>
      <c r="C200" s="334"/>
      <c r="D200" s="357"/>
      <c r="E200" s="377" t="s">
        <v>259</v>
      </c>
      <c r="F200" s="334"/>
      <c r="G200" s="334"/>
      <c r="H200" s="334"/>
      <c r="I200" s="357"/>
      <c r="J200" s="377" t="s">
        <v>260</v>
      </c>
      <c r="K200" s="334"/>
      <c r="L200" s="334"/>
      <c r="M200" s="357"/>
      <c r="N200" s="23"/>
      <c r="O200" s="23"/>
      <c r="P200" s="23"/>
      <c r="Q200" s="23"/>
      <c r="R200" s="23"/>
      <c r="S200" s="23"/>
      <c r="T200" s="23"/>
      <c r="U200" s="23"/>
      <c r="V200" s="23"/>
      <c r="W200" s="23"/>
      <c r="X200" s="23"/>
      <c r="Y200" s="23"/>
      <c r="Z200" s="23"/>
    </row>
    <row r="201" spans="1:26" ht="13.5" customHeight="1" x14ac:dyDescent="0.25">
      <c r="A201" s="23"/>
      <c r="B201" s="366"/>
      <c r="C201" s="334"/>
      <c r="D201" s="357"/>
      <c r="E201" s="366"/>
      <c r="F201" s="334"/>
      <c r="G201" s="334"/>
      <c r="H201" s="334"/>
      <c r="I201" s="357"/>
      <c r="J201" s="366"/>
      <c r="K201" s="334"/>
      <c r="L201" s="334"/>
      <c r="M201" s="357"/>
      <c r="N201" s="23"/>
      <c r="O201" s="23"/>
      <c r="P201" s="23"/>
      <c r="Q201" s="23"/>
      <c r="R201" s="23"/>
      <c r="S201" s="23"/>
      <c r="T201" s="23"/>
      <c r="U201" s="23"/>
      <c r="V201" s="23"/>
      <c r="W201" s="23"/>
      <c r="X201" s="23"/>
      <c r="Y201" s="23"/>
      <c r="Z201" s="23"/>
    </row>
    <row r="202" spans="1:26" ht="13.5" customHeight="1" x14ac:dyDescent="0.25">
      <c r="A202" s="23"/>
      <c r="B202" s="366"/>
      <c r="C202" s="334"/>
      <c r="D202" s="357"/>
      <c r="E202" s="366"/>
      <c r="F202" s="334"/>
      <c r="G202" s="334"/>
      <c r="H202" s="334"/>
      <c r="I202" s="357"/>
      <c r="J202" s="366"/>
      <c r="K202" s="334"/>
      <c r="L202" s="334"/>
      <c r="M202" s="357"/>
      <c r="N202" s="23"/>
      <c r="O202" s="23"/>
      <c r="P202" s="23"/>
      <c r="Q202" s="23"/>
      <c r="R202" s="23"/>
      <c r="S202" s="23"/>
      <c r="T202" s="23"/>
      <c r="U202" s="23"/>
      <c r="V202" s="23"/>
      <c r="W202" s="23"/>
      <c r="X202" s="23"/>
      <c r="Y202" s="23"/>
      <c r="Z202" s="23"/>
    </row>
    <row r="203" spans="1:26" ht="13.5" customHeight="1" x14ac:dyDescent="0.25">
      <c r="A203" s="23"/>
      <c r="B203" s="378"/>
      <c r="C203" s="334"/>
      <c r="D203" s="357"/>
      <c r="E203" s="378"/>
      <c r="F203" s="334"/>
      <c r="G203" s="334"/>
      <c r="H203" s="334"/>
      <c r="I203" s="357"/>
      <c r="J203" s="378"/>
      <c r="K203" s="334"/>
      <c r="L203" s="334"/>
      <c r="M203" s="357"/>
      <c r="N203" s="23"/>
      <c r="O203" s="23"/>
      <c r="P203" s="23"/>
      <c r="Q203" s="23"/>
      <c r="R203" s="23"/>
      <c r="S203" s="23"/>
      <c r="T203" s="23"/>
      <c r="U203" s="23"/>
      <c r="V203" s="23"/>
      <c r="W203" s="23"/>
      <c r="X203" s="23"/>
      <c r="Y203" s="23"/>
      <c r="Z203" s="23"/>
    </row>
    <row r="204" spans="1:26" ht="13.5" customHeight="1" x14ac:dyDescent="0.25">
      <c r="A204" s="23"/>
      <c r="B204" s="366"/>
      <c r="C204" s="334"/>
      <c r="D204" s="357"/>
      <c r="E204" s="366"/>
      <c r="F204" s="334"/>
      <c r="G204" s="334"/>
      <c r="H204" s="334"/>
      <c r="I204" s="357"/>
      <c r="J204" s="366"/>
      <c r="K204" s="334"/>
      <c r="L204" s="334"/>
      <c r="M204" s="357"/>
      <c r="N204" s="23"/>
      <c r="O204" s="23"/>
      <c r="P204" s="23"/>
      <c r="Q204" s="23"/>
      <c r="R204" s="23"/>
      <c r="S204" s="23"/>
      <c r="T204" s="23"/>
      <c r="U204" s="23"/>
      <c r="V204" s="23"/>
      <c r="W204" s="23"/>
      <c r="X204" s="23"/>
      <c r="Y204" s="23"/>
      <c r="Z204" s="23"/>
    </row>
    <row r="205" spans="1:26" ht="13.5" customHeight="1" x14ac:dyDescent="0.25">
      <c r="A205" s="23"/>
      <c r="B205" s="366"/>
      <c r="C205" s="334"/>
      <c r="D205" s="357"/>
      <c r="E205" s="366"/>
      <c r="F205" s="334"/>
      <c r="G205" s="334"/>
      <c r="H205" s="334"/>
      <c r="I205" s="357"/>
      <c r="J205" s="366"/>
      <c r="K205" s="334"/>
      <c r="L205" s="334"/>
      <c r="M205" s="357"/>
      <c r="N205" s="23"/>
      <c r="O205" s="23"/>
      <c r="P205" s="23"/>
      <c r="Q205" s="23"/>
      <c r="R205" s="23"/>
      <c r="S205" s="23"/>
      <c r="T205" s="23"/>
      <c r="U205" s="23"/>
      <c r="V205" s="23"/>
      <c r="W205" s="23"/>
      <c r="X205" s="23"/>
      <c r="Y205" s="23"/>
      <c r="Z205" s="23"/>
    </row>
    <row r="206" spans="1:26" ht="13.5" customHeight="1" x14ac:dyDescent="0.25">
      <c r="A206" s="23"/>
      <c r="B206" s="378"/>
      <c r="C206" s="334"/>
      <c r="D206" s="357"/>
      <c r="E206" s="378"/>
      <c r="F206" s="334"/>
      <c r="G206" s="334"/>
      <c r="H206" s="334"/>
      <c r="I206" s="357"/>
      <c r="J206" s="378"/>
      <c r="K206" s="334"/>
      <c r="L206" s="334"/>
      <c r="M206" s="357"/>
      <c r="N206" s="23"/>
      <c r="O206" s="23"/>
      <c r="P206" s="23"/>
      <c r="Q206" s="23"/>
      <c r="R206" s="23"/>
      <c r="S206" s="23"/>
      <c r="T206" s="23"/>
      <c r="U206" s="23"/>
      <c r="V206" s="23"/>
      <c r="W206" s="23"/>
      <c r="X206" s="23"/>
      <c r="Y206" s="23"/>
      <c r="Z206" s="23"/>
    </row>
    <row r="207" spans="1:26" ht="13.5" customHeight="1" x14ac:dyDescent="0.25">
      <c r="A207" s="23"/>
      <c r="B207" s="378"/>
      <c r="C207" s="334"/>
      <c r="D207" s="357"/>
      <c r="E207" s="378"/>
      <c r="F207" s="334"/>
      <c r="G207" s="334"/>
      <c r="H207" s="334"/>
      <c r="I207" s="357"/>
      <c r="J207" s="378"/>
      <c r="K207" s="334"/>
      <c r="L207" s="334"/>
      <c r="M207" s="357"/>
      <c r="N207" s="23"/>
      <c r="O207" s="23"/>
      <c r="P207" s="23"/>
      <c r="Q207" s="23"/>
      <c r="R207" s="23"/>
      <c r="S207" s="23"/>
      <c r="T207" s="23"/>
      <c r="U207" s="23"/>
      <c r="V207" s="23"/>
      <c r="W207" s="23"/>
      <c r="X207" s="23"/>
      <c r="Y207" s="23"/>
      <c r="Z207" s="23"/>
    </row>
    <row r="208" spans="1:26" ht="13.5" customHeight="1" x14ac:dyDescent="0.25">
      <c r="A208" s="23"/>
      <c r="B208" s="378"/>
      <c r="C208" s="334"/>
      <c r="D208" s="357"/>
      <c r="E208" s="378"/>
      <c r="F208" s="334"/>
      <c r="G208" s="334"/>
      <c r="H208" s="334"/>
      <c r="I208" s="357"/>
      <c r="J208" s="378"/>
      <c r="K208" s="334"/>
      <c r="L208" s="334"/>
      <c r="M208" s="357"/>
      <c r="N208" s="23"/>
      <c r="O208" s="23"/>
      <c r="P208" s="23"/>
      <c r="Q208" s="23"/>
      <c r="R208" s="23"/>
      <c r="S208" s="23"/>
      <c r="T208" s="23"/>
      <c r="U208" s="23"/>
      <c r="V208" s="23"/>
      <c r="W208" s="23"/>
      <c r="X208" s="23"/>
      <c r="Y208" s="23"/>
      <c r="Z208" s="23"/>
    </row>
    <row r="209" spans="1:26" ht="13.5" customHeight="1" x14ac:dyDescent="0.25">
      <c r="A209" s="338"/>
      <c r="B209" s="302"/>
      <c r="C209" s="302"/>
      <c r="D209" s="302"/>
      <c r="E209" s="302"/>
      <c r="F209" s="302"/>
      <c r="G209" s="302"/>
      <c r="H209" s="302"/>
      <c r="I209" s="302"/>
      <c r="J209" s="302"/>
      <c r="K209" s="302"/>
      <c r="L209" s="302"/>
      <c r="M209" s="302"/>
      <c r="N209" s="23"/>
      <c r="O209" s="23"/>
      <c r="P209" s="23"/>
      <c r="Q209" s="23"/>
      <c r="R209" s="23"/>
      <c r="S209" s="23"/>
      <c r="T209" s="23"/>
      <c r="U209" s="23"/>
      <c r="V209" s="23"/>
      <c r="W209" s="23"/>
      <c r="X209" s="23"/>
      <c r="Y209" s="23"/>
      <c r="Z209" s="23"/>
    </row>
    <row r="210" spans="1:26" ht="13.5" customHeight="1" x14ac:dyDescent="0.25">
      <c r="A210" s="379"/>
      <c r="B210" s="302"/>
      <c r="C210" s="302"/>
      <c r="D210" s="302"/>
      <c r="E210" s="302"/>
      <c r="F210" s="302"/>
      <c r="G210" s="302"/>
      <c r="H210" s="302"/>
      <c r="I210" s="302"/>
      <c r="J210" s="302"/>
      <c r="K210" s="302"/>
      <c r="L210" s="302"/>
      <c r="M210" s="380"/>
      <c r="N210" s="23"/>
      <c r="O210" s="23"/>
      <c r="P210" s="23"/>
      <c r="Q210" s="23"/>
      <c r="R210" s="23"/>
      <c r="S210" s="23"/>
      <c r="T210" s="23"/>
      <c r="U210" s="23"/>
      <c r="V210" s="23"/>
      <c r="W210" s="23"/>
      <c r="X210" s="23"/>
      <c r="Y210" s="23"/>
      <c r="Z210" s="23"/>
    </row>
    <row r="211" spans="1:26" ht="13.5" customHeight="1" x14ac:dyDescent="0.25">
      <c r="A211" s="381" t="s">
        <v>261</v>
      </c>
      <c r="B211" s="382"/>
      <c r="C211" s="382"/>
      <c r="D211" s="382"/>
      <c r="E211" s="382"/>
      <c r="F211" s="382"/>
      <c r="G211" s="382"/>
      <c r="H211" s="382"/>
      <c r="I211" s="382"/>
      <c r="J211" s="382"/>
      <c r="K211" s="382"/>
      <c r="L211" s="382"/>
      <c r="M211" s="383"/>
      <c r="N211" s="23"/>
      <c r="O211" s="23"/>
      <c r="P211" s="23"/>
      <c r="Q211" s="23"/>
      <c r="R211" s="23"/>
      <c r="S211" s="23"/>
      <c r="T211" s="23"/>
      <c r="U211" s="23"/>
      <c r="V211" s="23"/>
      <c r="W211" s="23"/>
      <c r="X211" s="23"/>
      <c r="Y211" s="23"/>
      <c r="Z211" s="23"/>
    </row>
    <row r="212" spans="1:26" ht="13.5" customHeight="1" x14ac:dyDescent="0.25">
      <c r="A212" s="50"/>
      <c r="B212" s="50"/>
      <c r="C212" s="50"/>
      <c r="D212" s="50"/>
      <c r="E212" s="50"/>
      <c r="F212" s="50"/>
      <c r="G212" s="50"/>
      <c r="H212" s="50"/>
      <c r="I212" s="50"/>
      <c r="J212" s="50"/>
      <c r="K212" s="50"/>
      <c r="L212" s="50"/>
      <c r="M212" s="50"/>
      <c r="N212" s="23"/>
      <c r="O212" s="23"/>
      <c r="P212" s="23"/>
      <c r="Q212" s="23"/>
      <c r="R212" s="23"/>
      <c r="S212" s="23"/>
      <c r="T212" s="23"/>
      <c r="U212" s="23"/>
      <c r="V212" s="23"/>
      <c r="W212" s="23"/>
      <c r="X212" s="23"/>
      <c r="Y212" s="23"/>
      <c r="Z212" s="23"/>
    </row>
    <row r="213" spans="1:26" ht="13.5" customHeight="1" x14ac:dyDescent="0.25">
      <c r="A213" s="50"/>
      <c r="B213" s="50"/>
      <c r="C213" s="50"/>
      <c r="D213" s="50"/>
      <c r="E213" s="50"/>
      <c r="F213" s="50"/>
      <c r="G213" s="50"/>
      <c r="H213" s="50"/>
      <c r="I213" s="50"/>
      <c r="J213" s="50"/>
      <c r="K213" s="50"/>
      <c r="L213" s="50"/>
      <c r="M213" s="50"/>
      <c r="N213" s="23"/>
      <c r="O213" s="23"/>
      <c r="P213" s="23"/>
      <c r="Q213" s="23"/>
      <c r="R213" s="23"/>
      <c r="S213" s="23"/>
      <c r="T213" s="23"/>
      <c r="U213" s="23"/>
      <c r="V213" s="23"/>
      <c r="W213" s="23"/>
      <c r="X213" s="23"/>
      <c r="Y213" s="23"/>
      <c r="Z213" s="23"/>
    </row>
    <row r="214" spans="1:26" ht="13.5" customHeight="1" x14ac:dyDescent="0.25">
      <c r="A214" s="384" t="s">
        <v>262</v>
      </c>
      <c r="B214" s="302"/>
      <c r="C214" s="302"/>
      <c r="D214" s="302"/>
      <c r="E214" s="302"/>
      <c r="F214" s="302"/>
      <c r="G214" s="302"/>
      <c r="H214" s="302"/>
      <c r="I214" s="302"/>
      <c r="J214" s="302"/>
      <c r="K214" s="302"/>
      <c r="L214" s="302"/>
      <c r="M214" s="302"/>
      <c r="N214" s="23"/>
      <c r="O214" s="23"/>
      <c r="P214" s="23"/>
      <c r="Q214" s="23"/>
      <c r="R214" s="23"/>
      <c r="S214" s="23"/>
      <c r="T214" s="23"/>
      <c r="U214" s="23"/>
      <c r="V214" s="23"/>
      <c r="W214" s="23"/>
      <c r="X214" s="23"/>
      <c r="Y214" s="23"/>
      <c r="Z214" s="23"/>
    </row>
    <row r="215" spans="1:26" ht="13.5" customHeight="1" x14ac:dyDescent="0.25">
      <c r="A215" s="338"/>
      <c r="B215" s="302"/>
      <c r="C215" s="302"/>
      <c r="D215" s="302"/>
      <c r="E215" s="302"/>
      <c r="F215" s="302"/>
      <c r="G215" s="302"/>
      <c r="H215" s="302"/>
      <c r="I215" s="302"/>
      <c r="J215" s="302"/>
      <c r="K215" s="302"/>
      <c r="L215" s="302"/>
      <c r="M215" s="302"/>
      <c r="N215" s="23"/>
      <c r="O215" s="23"/>
      <c r="P215" s="23"/>
      <c r="Q215" s="23"/>
      <c r="R215" s="23"/>
      <c r="S215" s="23"/>
      <c r="T215" s="23"/>
      <c r="U215" s="23"/>
      <c r="V215" s="23"/>
      <c r="W215" s="23"/>
      <c r="X215" s="23"/>
      <c r="Y215" s="23"/>
      <c r="Z215" s="23"/>
    </row>
    <row r="216" spans="1:26" ht="104.25" customHeight="1" x14ac:dyDescent="0.25">
      <c r="A216" s="339" t="s">
        <v>263</v>
      </c>
      <c r="B216" s="302"/>
      <c r="C216" s="302"/>
      <c r="D216" s="302"/>
      <c r="E216" s="302"/>
      <c r="F216" s="302"/>
      <c r="G216" s="302"/>
      <c r="H216" s="302"/>
      <c r="I216" s="302"/>
      <c r="J216" s="302"/>
      <c r="K216" s="302"/>
      <c r="L216" s="302"/>
      <c r="M216" s="302"/>
      <c r="N216" s="23"/>
      <c r="O216" s="23"/>
      <c r="P216" s="23"/>
      <c r="Q216" s="23"/>
      <c r="R216" s="23"/>
      <c r="S216" s="23"/>
      <c r="T216" s="23"/>
      <c r="U216" s="23"/>
      <c r="V216" s="23"/>
      <c r="W216" s="23"/>
      <c r="X216" s="23"/>
      <c r="Y216" s="23"/>
      <c r="Z216" s="23"/>
    </row>
    <row r="217" spans="1:26" ht="106.5" customHeight="1" x14ac:dyDescent="0.25">
      <c r="A217" s="339" t="s">
        <v>264</v>
      </c>
      <c r="B217" s="302"/>
      <c r="C217" s="302"/>
      <c r="D217" s="302"/>
      <c r="E217" s="302"/>
      <c r="F217" s="302"/>
      <c r="G217" s="302"/>
      <c r="H217" s="302"/>
      <c r="I217" s="302"/>
      <c r="J217" s="302"/>
      <c r="K217" s="302"/>
      <c r="L217" s="302"/>
      <c r="M217" s="302"/>
      <c r="N217" s="23"/>
      <c r="O217" s="23"/>
      <c r="P217" s="23"/>
      <c r="Q217" s="23"/>
      <c r="R217" s="23"/>
      <c r="S217" s="23"/>
      <c r="T217" s="23"/>
      <c r="U217" s="23"/>
      <c r="V217" s="23"/>
      <c r="W217" s="23"/>
      <c r="X217" s="23"/>
      <c r="Y217" s="23"/>
      <c r="Z217" s="23"/>
    </row>
    <row r="218" spans="1:26" ht="24.75" customHeight="1" x14ac:dyDescent="0.25">
      <c r="A218" s="337"/>
      <c r="B218" s="332"/>
      <c r="C218" s="332"/>
      <c r="D218" s="332"/>
      <c r="E218" s="332"/>
      <c r="F218" s="23"/>
      <c r="G218" s="337"/>
      <c r="H218" s="332"/>
      <c r="I218" s="332"/>
      <c r="J218" s="23"/>
      <c r="K218" s="374"/>
      <c r="L218" s="332"/>
      <c r="M218" s="332"/>
      <c r="N218" s="23"/>
      <c r="O218" s="23"/>
      <c r="P218" s="23"/>
      <c r="Q218" s="23"/>
      <c r="R218" s="23"/>
      <c r="S218" s="23"/>
      <c r="T218" s="23"/>
      <c r="U218" s="23"/>
      <c r="V218" s="23"/>
      <c r="W218" s="23"/>
      <c r="X218" s="23"/>
      <c r="Y218" s="23"/>
      <c r="Z218" s="23"/>
    </row>
    <row r="219" spans="1:26" ht="21" customHeight="1" x14ac:dyDescent="0.25">
      <c r="A219" s="376" t="s">
        <v>265</v>
      </c>
      <c r="B219" s="347"/>
      <c r="C219" s="347"/>
      <c r="D219" s="347"/>
      <c r="E219" s="347"/>
      <c r="F219" s="23"/>
      <c r="G219" s="323" t="s">
        <v>266</v>
      </c>
      <c r="H219" s="302"/>
      <c r="I219" s="302"/>
      <c r="J219" s="23"/>
      <c r="K219" s="375" t="s">
        <v>267</v>
      </c>
      <c r="L219" s="347"/>
      <c r="M219" s="347"/>
      <c r="N219" s="23"/>
      <c r="O219" s="23"/>
      <c r="P219" s="23"/>
      <c r="Q219" s="23"/>
      <c r="R219" s="23"/>
      <c r="S219" s="23"/>
      <c r="T219" s="23"/>
      <c r="U219" s="23"/>
      <c r="V219" s="23"/>
      <c r="W219" s="23"/>
      <c r="X219" s="23"/>
      <c r="Y219" s="23"/>
      <c r="Z219" s="23"/>
    </row>
    <row r="220" spans="1:26" ht="26.25" customHeight="1" x14ac:dyDescent="0.25">
      <c r="A220" s="337"/>
      <c r="B220" s="332"/>
      <c r="C220" s="332"/>
      <c r="D220" s="332"/>
      <c r="E220" s="332"/>
      <c r="F220" s="23"/>
      <c r="G220" s="337"/>
      <c r="H220" s="332"/>
      <c r="I220" s="332"/>
      <c r="J220" s="332"/>
      <c r="K220" s="332"/>
      <c r="L220" s="332"/>
      <c r="M220" s="332"/>
      <c r="N220" s="23"/>
      <c r="O220" s="23"/>
      <c r="P220" s="23"/>
      <c r="Q220" s="23"/>
      <c r="R220" s="23"/>
      <c r="S220" s="23"/>
      <c r="T220" s="23"/>
      <c r="U220" s="23"/>
      <c r="V220" s="23"/>
      <c r="W220" s="23"/>
      <c r="X220" s="23"/>
      <c r="Y220" s="23"/>
      <c r="Z220" s="23"/>
    </row>
    <row r="221" spans="1:26" ht="13.5" customHeight="1" x14ac:dyDescent="0.25">
      <c r="A221" s="375" t="s">
        <v>268</v>
      </c>
      <c r="B221" s="347"/>
      <c r="C221" s="347"/>
      <c r="D221" s="347"/>
      <c r="E221" s="347"/>
      <c r="F221" s="23"/>
      <c r="G221" s="375" t="s">
        <v>269</v>
      </c>
      <c r="H221" s="347"/>
      <c r="I221" s="347"/>
      <c r="J221" s="347"/>
      <c r="K221" s="347"/>
      <c r="L221" s="347"/>
      <c r="M221" s="347"/>
      <c r="N221" s="23"/>
      <c r="O221" s="23"/>
      <c r="P221" s="23"/>
      <c r="Q221" s="23"/>
      <c r="R221" s="23"/>
      <c r="S221" s="23"/>
      <c r="T221" s="23"/>
      <c r="U221" s="23"/>
      <c r="V221" s="23"/>
      <c r="W221" s="23"/>
      <c r="X221" s="23"/>
      <c r="Y221" s="23"/>
      <c r="Z221" s="23"/>
    </row>
    <row r="222" spans="1:26" ht="33.75" customHeight="1" x14ac:dyDescent="0.25">
      <c r="A222" s="337"/>
      <c r="B222" s="332"/>
      <c r="C222" s="332"/>
      <c r="D222" s="332"/>
      <c r="E222" s="332"/>
      <c r="F222" s="23"/>
      <c r="G222" s="337"/>
      <c r="H222" s="332"/>
      <c r="I222" s="332"/>
      <c r="J222" s="23"/>
      <c r="K222" s="374"/>
      <c r="L222" s="332"/>
      <c r="M222" s="332"/>
      <c r="N222" s="23"/>
      <c r="O222" s="23"/>
      <c r="P222" s="23"/>
      <c r="Q222" s="23"/>
      <c r="R222" s="23"/>
      <c r="S222" s="23"/>
      <c r="T222" s="23"/>
      <c r="U222" s="23"/>
      <c r="V222" s="23"/>
      <c r="W222" s="23"/>
      <c r="X222" s="23"/>
      <c r="Y222" s="23"/>
      <c r="Z222" s="23"/>
    </row>
    <row r="223" spans="1:26" ht="13.5" customHeight="1" x14ac:dyDescent="0.25">
      <c r="A223" s="375" t="s">
        <v>270</v>
      </c>
      <c r="B223" s="347"/>
      <c r="C223" s="347"/>
      <c r="D223" s="347"/>
      <c r="E223" s="347"/>
      <c r="F223" s="23"/>
      <c r="G223" s="51" t="s">
        <v>271</v>
      </c>
      <c r="H223" s="51"/>
      <c r="I223" s="51"/>
      <c r="J223" s="23"/>
      <c r="K223" s="23" t="s">
        <v>272</v>
      </c>
      <c r="L223" s="23"/>
      <c r="M223" s="23"/>
      <c r="N223" s="23"/>
      <c r="O223" s="23"/>
      <c r="P223" s="23"/>
      <c r="Q223" s="23"/>
      <c r="R223" s="23"/>
      <c r="S223" s="23"/>
      <c r="T223" s="23"/>
      <c r="U223" s="23"/>
      <c r="V223" s="23"/>
      <c r="W223" s="23"/>
      <c r="X223" s="23"/>
      <c r="Y223" s="23"/>
      <c r="Z223" s="23"/>
    </row>
    <row r="224" spans="1:26" ht="13.5" customHeight="1" x14ac:dyDescent="0.25">
      <c r="A224" s="338"/>
      <c r="B224" s="302"/>
      <c r="C224" s="302"/>
      <c r="D224" s="302"/>
      <c r="E224" s="302"/>
      <c r="F224" s="302"/>
      <c r="G224" s="302"/>
      <c r="H224" s="302"/>
      <c r="I224" s="302"/>
      <c r="J224" s="302"/>
      <c r="K224" s="302"/>
      <c r="L224" s="302"/>
      <c r="M224" s="302"/>
      <c r="N224" s="23"/>
      <c r="O224" s="23"/>
      <c r="P224" s="23"/>
      <c r="Q224" s="23"/>
      <c r="R224" s="23"/>
      <c r="S224" s="23"/>
      <c r="T224" s="23"/>
      <c r="U224" s="23"/>
      <c r="V224" s="23"/>
      <c r="W224" s="23"/>
      <c r="X224" s="23"/>
      <c r="Y224" s="23"/>
      <c r="Z224" s="23"/>
    </row>
    <row r="225" spans="1:26" ht="13.5" customHeight="1" x14ac:dyDescent="0.25">
      <c r="A225" s="302"/>
      <c r="B225" s="302"/>
      <c r="C225" s="302"/>
      <c r="D225" s="302"/>
      <c r="E225" s="302"/>
      <c r="F225" s="302"/>
      <c r="G225" s="302"/>
      <c r="H225" s="302"/>
      <c r="I225" s="302"/>
      <c r="J225" s="302"/>
      <c r="K225" s="302"/>
      <c r="L225" s="302"/>
      <c r="M225" s="302"/>
      <c r="N225" s="23"/>
      <c r="O225" s="23"/>
      <c r="P225" s="23"/>
      <c r="Q225" s="23"/>
      <c r="R225" s="23"/>
      <c r="S225" s="23"/>
      <c r="T225" s="23"/>
      <c r="U225" s="23"/>
      <c r="V225" s="23"/>
      <c r="W225" s="23"/>
      <c r="X225" s="23"/>
      <c r="Y225" s="23"/>
      <c r="Z225" s="23"/>
    </row>
    <row r="226" spans="1:26" ht="13.5" customHeight="1" x14ac:dyDescent="0.25">
      <c r="A226" s="302"/>
      <c r="B226" s="302"/>
      <c r="C226" s="302"/>
      <c r="D226" s="302"/>
      <c r="E226" s="302"/>
      <c r="F226" s="302"/>
      <c r="G226" s="302"/>
      <c r="H226" s="302"/>
      <c r="I226" s="302"/>
      <c r="J226" s="302"/>
      <c r="K226" s="302"/>
      <c r="L226" s="302"/>
      <c r="M226" s="302"/>
      <c r="N226" s="23"/>
      <c r="O226" s="23"/>
      <c r="P226" s="23"/>
      <c r="Q226" s="23"/>
      <c r="R226" s="23"/>
      <c r="S226" s="23"/>
      <c r="T226" s="23"/>
      <c r="U226" s="23"/>
      <c r="V226" s="23"/>
      <c r="W226" s="23"/>
      <c r="X226" s="23"/>
      <c r="Y226" s="23"/>
      <c r="Z226" s="23"/>
    </row>
    <row r="227" spans="1:26" ht="13.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3.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3.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3.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3.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3.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3.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3.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3.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3.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3.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3.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3.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3.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3.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3.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3.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3.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3.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3.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3.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3.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3.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3.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3.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3.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3.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3.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3.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3.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3.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3.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3.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3.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480">
    <mergeCell ref="A117:M117"/>
    <mergeCell ref="D115:E115"/>
    <mergeCell ref="F115:G115"/>
    <mergeCell ref="H115:I115"/>
    <mergeCell ref="J115:K115"/>
    <mergeCell ref="L115:M115"/>
    <mergeCell ref="B115:C115"/>
    <mergeCell ref="D116:E116"/>
    <mergeCell ref="F116:G116"/>
    <mergeCell ref="H116:I116"/>
    <mergeCell ref="J116:K116"/>
    <mergeCell ref="L116:M116"/>
    <mergeCell ref="H114:I114"/>
    <mergeCell ref="J114:K114"/>
    <mergeCell ref="B113:C113"/>
    <mergeCell ref="D113:E113"/>
    <mergeCell ref="F113:G113"/>
    <mergeCell ref="H113:I113"/>
    <mergeCell ref="J113:K113"/>
    <mergeCell ref="L113:M113"/>
    <mergeCell ref="B114:C114"/>
    <mergeCell ref="L114:M114"/>
    <mergeCell ref="D114:E114"/>
    <mergeCell ref="F114:G114"/>
    <mergeCell ref="D109:E109"/>
    <mergeCell ref="F109:G109"/>
    <mergeCell ref="H109:I109"/>
    <mergeCell ref="J109:K109"/>
    <mergeCell ref="L109:M109"/>
    <mergeCell ref="B109:C109"/>
    <mergeCell ref="B110:C110"/>
    <mergeCell ref="D110:E110"/>
    <mergeCell ref="F110:G110"/>
    <mergeCell ref="H110:I110"/>
    <mergeCell ref="J110:K110"/>
    <mergeCell ref="L110:M110"/>
    <mergeCell ref="H108:I108"/>
    <mergeCell ref="J108:K108"/>
    <mergeCell ref="B107:C107"/>
    <mergeCell ref="D107:E107"/>
    <mergeCell ref="F107:G107"/>
    <mergeCell ref="H107:I107"/>
    <mergeCell ref="J107:K107"/>
    <mergeCell ref="L107:M107"/>
    <mergeCell ref="B108:C108"/>
    <mergeCell ref="L108:M108"/>
    <mergeCell ref="D108:E108"/>
    <mergeCell ref="F108:G108"/>
    <mergeCell ref="D105:E105"/>
    <mergeCell ref="F105:G105"/>
    <mergeCell ref="H105:I105"/>
    <mergeCell ref="J105:K105"/>
    <mergeCell ref="L105:M105"/>
    <mergeCell ref="B105:C105"/>
    <mergeCell ref="B106:C106"/>
    <mergeCell ref="D106:E106"/>
    <mergeCell ref="F106:G106"/>
    <mergeCell ref="H106:I106"/>
    <mergeCell ref="J106:K106"/>
    <mergeCell ref="L106:M106"/>
    <mergeCell ref="D103:E103"/>
    <mergeCell ref="F103:G103"/>
    <mergeCell ref="H103:I103"/>
    <mergeCell ref="J103:K103"/>
    <mergeCell ref="L103:M103"/>
    <mergeCell ref="B104:C104"/>
    <mergeCell ref="L104:M104"/>
    <mergeCell ref="D104:E104"/>
    <mergeCell ref="F104:G104"/>
    <mergeCell ref="B208:D208"/>
    <mergeCell ref="E208:I208"/>
    <mergeCell ref="J208:M208"/>
    <mergeCell ref="A209:M209"/>
    <mergeCell ref="A210:M210"/>
    <mergeCell ref="A211:M211"/>
    <mergeCell ref="A214:M214"/>
    <mergeCell ref="D100:E100"/>
    <mergeCell ref="F100:G100"/>
    <mergeCell ref="D101:E101"/>
    <mergeCell ref="F101:G101"/>
    <mergeCell ref="H101:I101"/>
    <mergeCell ref="J101:K101"/>
    <mergeCell ref="L101:M101"/>
    <mergeCell ref="B101:C101"/>
    <mergeCell ref="B102:C102"/>
    <mergeCell ref="D102:E102"/>
    <mergeCell ref="F102:G102"/>
    <mergeCell ref="H102:I102"/>
    <mergeCell ref="J102:K102"/>
    <mergeCell ref="L102:M102"/>
    <mergeCell ref="H104:I104"/>
    <mergeCell ref="J104:K104"/>
    <mergeCell ref="B103:C103"/>
    <mergeCell ref="J202:M202"/>
    <mergeCell ref="B203:D203"/>
    <mergeCell ref="E203:I203"/>
    <mergeCell ref="J203:M203"/>
    <mergeCell ref="B204:D204"/>
    <mergeCell ref="E207:I207"/>
    <mergeCell ref="J207:M207"/>
    <mergeCell ref="B205:D205"/>
    <mergeCell ref="E205:I205"/>
    <mergeCell ref="J205:M205"/>
    <mergeCell ref="B206:D206"/>
    <mergeCell ref="E206:I206"/>
    <mergeCell ref="J206:M206"/>
    <mergeCell ref="B207:D207"/>
    <mergeCell ref="A223:E223"/>
    <mergeCell ref="A224:M226"/>
    <mergeCell ref="A220:E220"/>
    <mergeCell ref="G220:M220"/>
    <mergeCell ref="A221:E221"/>
    <mergeCell ref="G221:M221"/>
    <mergeCell ref="A222:E222"/>
    <mergeCell ref="G222:I222"/>
    <mergeCell ref="K222:M222"/>
    <mergeCell ref="A195:M195"/>
    <mergeCell ref="B196:M196"/>
    <mergeCell ref="K218:M218"/>
    <mergeCell ref="K219:M219"/>
    <mergeCell ref="A215:M215"/>
    <mergeCell ref="A216:M216"/>
    <mergeCell ref="A217:M217"/>
    <mergeCell ref="A218:E218"/>
    <mergeCell ref="G218:I218"/>
    <mergeCell ref="A219:E219"/>
    <mergeCell ref="G219:I219"/>
    <mergeCell ref="E201:I201"/>
    <mergeCell ref="J201:M201"/>
    <mergeCell ref="A197:M197"/>
    <mergeCell ref="A198:M198"/>
    <mergeCell ref="A199:M199"/>
    <mergeCell ref="B200:D200"/>
    <mergeCell ref="E200:I200"/>
    <mergeCell ref="J200:M200"/>
    <mergeCell ref="B201:D201"/>
    <mergeCell ref="E204:I204"/>
    <mergeCell ref="J204:M204"/>
    <mergeCell ref="B202:D202"/>
    <mergeCell ref="E202:I202"/>
    <mergeCell ref="A190:B190"/>
    <mergeCell ref="C190:M190"/>
    <mergeCell ref="A191:M191"/>
    <mergeCell ref="B192:M192"/>
    <mergeCell ref="A193:C193"/>
    <mergeCell ref="E193:G193"/>
    <mergeCell ref="I193:M193"/>
    <mergeCell ref="A194:B194"/>
    <mergeCell ref="C194:M194"/>
    <mergeCell ref="A182:M182"/>
    <mergeCell ref="C183:M183"/>
    <mergeCell ref="A184:M184"/>
    <mergeCell ref="B185:M185"/>
    <mergeCell ref="A186:M186"/>
    <mergeCell ref="A187:M187"/>
    <mergeCell ref="B188:M188"/>
    <mergeCell ref="A189:C189"/>
    <mergeCell ref="E189:G189"/>
    <mergeCell ref="I189:M189"/>
    <mergeCell ref="C170:M170"/>
    <mergeCell ref="A171:M171"/>
    <mergeCell ref="B178:M178"/>
    <mergeCell ref="C179:M179"/>
    <mergeCell ref="B180:M180"/>
    <mergeCell ref="C181:M181"/>
    <mergeCell ref="C172:M172"/>
    <mergeCell ref="A173:M173"/>
    <mergeCell ref="A174:M174"/>
    <mergeCell ref="A175:A181"/>
    <mergeCell ref="C175:M175"/>
    <mergeCell ref="B176:M176"/>
    <mergeCell ref="C177:M177"/>
    <mergeCell ref="A132:B132"/>
    <mergeCell ref="C132:M132"/>
    <mergeCell ref="A133:M133"/>
    <mergeCell ref="A134:M134"/>
    <mergeCell ref="C135:G135"/>
    <mergeCell ref="H135:I135"/>
    <mergeCell ref="J135:K135"/>
    <mergeCell ref="L135:M135"/>
    <mergeCell ref="J139:K139"/>
    <mergeCell ref="L139:M139"/>
    <mergeCell ref="H125:M125"/>
    <mergeCell ref="A126:M126"/>
    <mergeCell ref="A127:B127"/>
    <mergeCell ref="C127:M127"/>
    <mergeCell ref="A128:M128"/>
    <mergeCell ref="A129:B129"/>
    <mergeCell ref="A130:E130"/>
    <mergeCell ref="I130:M130"/>
    <mergeCell ref="A131:M131"/>
    <mergeCell ref="C148:M148"/>
    <mergeCell ref="A163:M163"/>
    <mergeCell ref="C164:M164"/>
    <mergeCell ref="C156:M156"/>
    <mergeCell ref="B157:M157"/>
    <mergeCell ref="C158:M158"/>
    <mergeCell ref="B159:M159"/>
    <mergeCell ref="C160:M160"/>
    <mergeCell ref="B161:M161"/>
    <mergeCell ref="A162:M162"/>
    <mergeCell ref="A146:A161"/>
    <mergeCell ref="A164:A170"/>
    <mergeCell ref="B149:M149"/>
    <mergeCell ref="C150:M150"/>
    <mergeCell ref="B151:M151"/>
    <mergeCell ref="C152:M152"/>
    <mergeCell ref="B153:M153"/>
    <mergeCell ref="C154:M154"/>
    <mergeCell ref="B155:M155"/>
    <mergeCell ref="B165:M165"/>
    <mergeCell ref="C166:M166"/>
    <mergeCell ref="B167:M167"/>
    <mergeCell ref="C168:M168"/>
    <mergeCell ref="B169:M169"/>
    <mergeCell ref="H141:I141"/>
    <mergeCell ref="J141:K141"/>
    <mergeCell ref="L141:M141"/>
    <mergeCell ref="C141:G141"/>
    <mergeCell ref="A143:M143"/>
    <mergeCell ref="B144:M144"/>
    <mergeCell ref="A145:M145"/>
    <mergeCell ref="C146:M146"/>
    <mergeCell ref="B147:M147"/>
    <mergeCell ref="A135:B141"/>
    <mergeCell ref="C138:G138"/>
    <mergeCell ref="H138:I138"/>
    <mergeCell ref="J138:K138"/>
    <mergeCell ref="L138:M138"/>
    <mergeCell ref="C139:G139"/>
    <mergeCell ref="H139:I139"/>
    <mergeCell ref="C140:G140"/>
    <mergeCell ref="H140:I140"/>
    <mergeCell ref="J140:K140"/>
    <mergeCell ref="L140:M140"/>
    <mergeCell ref="L98:M98"/>
    <mergeCell ref="G122:I122"/>
    <mergeCell ref="K122:M122"/>
    <mergeCell ref="C136:G136"/>
    <mergeCell ref="H136:I136"/>
    <mergeCell ref="J136:K136"/>
    <mergeCell ref="L136:M136"/>
    <mergeCell ref="H137:I137"/>
    <mergeCell ref="J137:K137"/>
    <mergeCell ref="L137:M137"/>
    <mergeCell ref="C137:G137"/>
    <mergeCell ref="B120:D120"/>
    <mergeCell ref="B122:D122"/>
    <mergeCell ref="B116:C116"/>
    <mergeCell ref="A118:B118"/>
    <mergeCell ref="C118:M118"/>
    <mergeCell ref="A119:M119"/>
    <mergeCell ref="G120:I120"/>
    <mergeCell ref="K120:M120"/>
    <mergeCell ref="A121:M121"/>
    <mergeCell ref="A123:M123"/>
    <mergeCell ref="A124:M124"/>
    <mergeCell ref="A125:E125"/>
    <mergeCell ref="F125:G125"/>
    <mergeCell ref="B89:C89"/>
    <mergeCell ref="D89:E89"/>
    <mergeCell ref="F89:G89"/>
    <mergeCell ref="H89:I89"/>
    <mergeCell ref="J89:K89"/>
    <mergeCell ref="L89:M89"/>
    <mergeCell ref="B90:C90"/>
    <mergeCell ref="L90:M90"/>
    <mergeCell ref="B92:C92"/>
    <mergeCell ref="D90:E90"/>
    <mergeCell ref="F90:G90"/>
    <mergeCell ref="B91:C91"/>
    <mergeCell ref="D91:E91"/>
    <mergeCell ref="F91:G91"/>
    <mergeCell ref="D92:E92"/>
    <mergeCell ref="F92:G92"/>
    <mergeCell ref="L99:M99"/>
    <mergeCell ref="B100:C100"/>
    <mergeCell ref="L100:M100"/>
    <mergeCell ref="H90:I90"/>
    <mergeCell ref="J90:K90"/>
    <mergeCell ref="H91:I91"/>
    <mergeCell ref="J91:K91"/>
    <mergeCell ref="L91:M91"/>
    <mergeCell ref="H92:I92"/>
    <mergeCell ref="J92:K92"/>
    <mergeCell ref="L92:M92"/>
    <mergeCell ref="B93:C93"/>
    <mergeCell ref="D93:E93"/>
    <mergeCell ref="F93:G93"/>
    <mergeCell ref="H93:I93"/>
    <mergeCell ref="J93:K93"/>
    <mergeCell ref="L93:M93"/>
    <mergeCell ref="B94:C94"/>
    <mergeCell ref="D94:E94"/>
    <mergeCell ref="F94:G94"/>
    <mergeCell ref="H94:I94"/>
    <mergeCell ref="J94:K94"/>
    <mergeCell ref="L94:M94"/>
    <mergeCell ref="B95:C95"/>
    <mergeCell ref="B96:C96"/>
    <mergeCell ref="D96:E96"/>
    <mergeCell ref="F96:G96"/>
    <mergeCell ref="D97:E97"/>
    <mergeCell ref="F97:G97"/>
    <mergeCell ref="H100:I100"/>
    <mergeCell ref="J100:K100"/>
    <mergeCell ref="B99:C99"/>
    <mergeCell ref="D99:E99"/>
    <mergeCell ref="F99:G99"/>
    <mergeCell ref="H99:I99"/>
    <mergeCell ref="J99:K99"/>
    <mergeCell ref="B97:C97"/>
    <mergeCell ref="B98:C98"/>
    <mergeCell ref="D98:E98"/>
    <mergeCell ref="F98:G98"/>
    <mergeCell ref="H98:I98"/>
    <mergeCell ref="J98:K98"/>
    <mergeCell ref="H95:I95"/>
    <mergeCell ref="J95:K95"/>
    <mergeCell ref="H96:I96"/>
    <mergeCell ref="J96:K96"/>
    <mergeCell ref="L96:M96"/>
    <mergeCell ref="H97:I97"/>
    <mergeCell ref="J97:K97"/>
    <mergeCell ref="L97:M97"/>
    <mergeCell ref="D95:E95"/>
    <mergeCell ref="F95:G95"/>
    <mergeCell ref="L95:M95"/>
    <mergeCell ref="B88:C88"/>
    <mergeCell ref="D88:E88"/>
    <mergeCell ref="F88:G88"/>
    <mergeCell ref="H88:I88"/>
    <mergeCell ref="J88:K88"/>
    <mergeCell ref="L88:M88"/>
    <mergeCell ref="D85:E85"/>
    <mergeCell ref="F85:G85"/>
    <mergeCell ref="B86:C86"/>
    <mergeCell ref="D86:E86"/>
    <mergeCell ref="F86:G86"/>
    <mergeCell ref="D87:E87"/>
    <mergeCell ref="F87:G87"/>
    <mergeCell ref="H85:I85"/>
    <mergeCell ref="J85:K85"/>
    <mergeCell ref="H86:I86"/>
    <mergeCell ref="J86:K86"/>
    <mergeCell ref="L86:M86"/>
    <mergeCell ref="H87:I87"/>
    <mergeCell ref="J87:K87"/>
    <mergeCell ref="L87:M87"/>
    <mergeCell ref="B84:C84"/>
    <mergeCell ref="D84:E84"/>
    <mergeCell ref="F84:G84"/>
    <mergeCell ref="H84:I84"/>
    <mergeCell ref="J84:K84"/>
    <mergeCell ref="L84:M84"/>
    <mergeCell ref="B85:C85"/>
    <mergeCell ref="L85:M85"/>
    <mergeCell ref="B87:C87"/>
    <mergeCell ref="J83:K83"/>
    <mergeCell ref="L83:M83"/>
    <mergeCell ref="K80:M80"/>
    <mergeCell ref="A81:M81"/>
    <mergeCell ref="A82:M82"/>
    <mergeCell ref="B83:C83"/>
    <mergeCell ref="D83:E83"/>
    <mergeCell ref="F83:G83"/>
    <mergeCell ref="H83:I83"/>
    <mergeCell ref="H79:J79"/>
    <mergeCell ref="H80:J80"/>
    <mergeCell ref="J77:M77"/>
    <mergeCell ref="A78:M78"/>
    <mergeCell ref="A79:B79"/>
    <mergeCell ref="D79:F79"/>
    <mergeCell ref="K79:M79"/>
    <mergeCell ref="A80:C80"/>
    <mergeCell ref="D80:F80"/>
    <mergeCell ref="B77:E77"/>
    <mergeCell ref="F77:I77"/>
    <mergeCell ref="A71:B71"/>
    <mergeCell ref="C71:M71"/>
    <mergeCell ref="B73:M73"/>
    <mergeCell ref="A74:M74"/>
    <mergeCell ref="F75:I75"/>
    <mergeCell ref="J75:M75"/>
    <mergeCell ref="A76:A77"/>
    <mergeCell ref="A66:M66"/>
    <mergeCell ref="A67:B67"/>
    <mergeCell ref="C67:M67"/>
    <mergeCell ref="A68:M68"/>
    <mergeCell ref="B69:M69"/>
    <mergeCell ref="A70:M70"/>
    <mergeCell ref="B75:E75"/>
    <mergeCell ref="B76:E76"/>
    <mergeCell ref="F76:I76"/>
    <mergeCell ref="J76:M76"/>
    <mergeCell ref="C63:E63"/>
    <mergeCell ref="C65:E65"/>
    <mergeCell ref="A54:B59"/>
    <mergeCell ref="A61:B61"/>
    <mergeCell ref="A62:M62"/>
    <mergeCell ref="G63:I63"/>
    <mergeCell ref="K63:M63"/>
    <mergeCell ref="A64:J64"/>
    <mergeCell ref="K64:M64"/>
    <mergeCell ref="G65:M65"/>
    <mergeCell ref="A60:M60"/>
    <mergeCell ref="C61:M61"/>
    <mergeCell ref="C46:M46"/>
    <mergeCell ref="C47:M47"/>
    <mergeCell ref="C48:I48"/>
    <mergeCell ref="C49:I49"/>
    <mergeCell ref="C50:M50"/>
    <mergeCell ref="C51:M51"/>
    <mergeCell ref="C52:G52"/>
    <mergeCell ref="H52:M52"/>
    <mergeCell ref="A24:B27"/>
    <mergeCell ref="A29:B29"/>
    <mergeCell ref="A31:B31"/>
    <mergeCell ref="A32:C43"/>
    <mergeCell ref="A44:B44"/>
    <mergeCell ref="A46:B46"/>
    <mergeCell ref="A47:B52"/>
    <mergeCell ref="D37:M37"/>
    <mergeCell ref="D38:M38"/>
    <mergeCell ref="D39:M39"/>
    <mergeCell ref="D40:M40"/>
    <mergeCell ref="D41:M41"/>
    <mergeCell ref="D42:M42"/>
    <mergeCell ref="D43:M43"/>
    <mergeCell ref="C44:M44"/>
    <mergeCell ref="A45:M45"/>
    <mergeCell ref="C24:M24"/>
    <mergeCell ref="C25:M25"/>
    <mergeCell ref="C26:M26"/>
    <mergeCell ref="C27:M27"/>
    <mergeCell ref="A28:M28"/>
    <mergeCell ref="D32:M32"/>
    <mergeCell ref="D34:M34"/>
    <mergeCell ref="D35:M35"/>
    <mergeCell ref="D36:M36"/>
    <mergeCell ref="A53:M53"/>
    <mergeCell ref="C54:M54"/>
    <mergeCell ref="E55:M55"/>
    <mergeCell ref="E56:M56"/>
    <mergeCell ref="E57:M57"/>
    <mergeCell ref="E58:M58"/>
    <mergeCell ref="E59:M59"/>
    <mergeCell ref="B12:I12"/>
    <mergeCell ref="B13:I13"/>
    <mergeCell ref="B14:I14"/>
    <mergeCell ref="B15:I15"/>
    <mergeCell ref="B16:I16"/>
    <mergeCell ref="B17:I17"/>
    <mergeCell ref="B18:I18"/>
    <mergeCell ref="B19:I19"/>
    <mergeCell ref="A20:M20"/>
    <mergeCell ref="A21:B21"/>
    <mergeCell ref="C21:E21"/>
    <mergeCell ref="F21:G21"/>
    <mergeCell ref="I21:K21"/>
    <mergeCell ref="L21:M21"/>
    <mergeCell ref="A22:B22"/>
    <mergeCell ref="C22:M22"/>
    <mergeCell ref="A23:M23"/>
    <mergeCell ref="A6:H6"/>
    <mergeCell ref="A7:M7"/>
    <mergeCell ref="A8:B8"/>
    <mergeCell ref="C8:I8"/>
    <mergeCell ref="J8:M8"/>
    <mergeCell ref="B9:I9"/>
    <mergeCell ref="J9:J19"/>
    <mergeCell ref="A1:M1"/>
    <mergeCell ref="A2:M2"/>
    <mergeCell ref="A3:B3"/>
    <mergeCell ref="C3:M3"/>
    <mergeCell ref="C4:M4"/>
    <mergeCell ref="C5:M5"/>
    <mergeCell ref="J6:M6"/>
    <mergeCell ref="B10:I10"/>
    <mergeCell ref="B11:I11"/>
  </mergeCells>
  <pageMargins left="0.7" right="0.7" top="0.75" bottom="0.75" header="0" footer="0"/>
  <pageSetup fitToHeight="0"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view="pageBreakPreview" zoomScale="60" zoomScaleNormal="100" workbookViewId="0">
      <selection sqref="A1:G1"/>
    </sheetView>
  </sheetViews>
  <sheetFormatPr defaultColWidth="14.42578125" defaultRowHeight="15" customHeight="1" x14ac:dyDescent="0.25"/>
  <cols>
    <col min="1" max="1" width="16.42578125" customWidth="1"/>
    <col min="2" max="2" width="27.42578125" customWidth="1"/>
    <col min="3" max="3" width="20.5703125" customWidth="1"/>
    <col min="4" max="4" width="13.5703125" customWidth="1"/>
    <col min="5" max="5" width="9.140625" customWidth="1"/>
    <col min="6" max="6" width="7" customWidth="1"/>
    <col min="7" max="7" width="14.5703125" customWidth="1"/>
    <col min="8" max="26" width="9.140625" customWidth="1"/>
  </cols>
  <sheetData>
    <row r="1" spans="1:26" ht="15" customHeight="1" x14ac:dyDescent="0.25">
      <c r="A1" s="299" t="s">
        <v>273</v>
      </c>
      <c r="B1" s="300"/>
      <c r="C1" s="300"/>
      <c r="D1" s="300"/>
      <c r="E1" s="300"/>
      <c r="F1" s="300"/>
      <c r="G1" s="300"/>
      <c r="H1" s="23"/>
      <c r="I1" s="23"/>
      <c r="J1" s="23"/>
      <c r="K1" s="23"/>
      <c r="L1" s="23"/>
      <c r="M1" s="23"/>
      <c r="N1" s="23"/>
      <c r="O1" s="23"/>
      <c r="P1" s="23"/>
      <c r="Q1" s="23"/>
      <c r="R1" s="23"/>
      <c r="S1" s="23"/>
      <c r="T1" s="23"/>
      <c r="U1" s="23"/>
      <c r="V1" s="23"/>
      <c r="W1" s="23"/>
      <c r="X1" s="23"/>
      <c r="Y1" s="23"/>
      <c r="Z1" s="23"/>
    </row>
    <row r="2" spans="1:26" ht="13.5" customHeight="1" x14ac:dyDescent="0.25">
      <c r="A2" s="23" t="s">
        <v>274</v>
      </c>
      <c r="B2" s="23"/>
      <c r="C2" s="23"/>
      <c r="D2" s="23"/>
      <c r="E2" s="23"/>
      <c r="F2" s="23"/>
      <c r="G2" s="23"/>
      <c r="H2" s="23"/>
      <c r="I2" s="23"/>
      <c r="J2" s="23"/>
      <c r="K2" s="23"/>
      <c r="L2" s="23"/>
      <c r="M2" s="23"/>
      <c r="N2" s="23"/>
      <c r="O2" s="23"/>
      <c r="P2" s="23"/>
      <c r="Q2" s="23"/>
      <c r="R2" s="23"/>
      <c r="S2" s="23"/>
      <c r="T2" s="23"/>
      <c r="U2" s="23"/>
      <c r="V2" s="23"/>
      <c r="W2" s="23"/>
      <c r="X2" s="23"/>
      <c r="Y2" s="23"/>
      <c r="Z2" s="23"/>
    </row>
    <row r="3" spans="1:26" ht="13.5" customHeight="1" x14ac:dyDescent="0.25">
      <c r="A3" s="23"/>
      <c r="B3" s="23"/>
      <c r="C3" s="23"/>
      <c r="D3" s="23"/>
      <c r="E3" s="23"/>
      <c r="F3" s="23"/>
      <c r="G3" s="23"/>
      <c r="H3" s="23"/>
      <c r="I3" s="23"/>
      <c r="J3" s="23"/>
      <c r="K3" s="23"/>
      <c r="L3" s="23"/>
      <c r="M3" s="23"/>
      <c r="N3" s="23"/>
      <c r="O3" s="23"/>
      <c r="P3" s="23"/>
      <c r="Q3" s="23"/>
      <c r="R3" s="23"/>
      <c r="S3" s="23"/>
      <c r="T3" s="23"/>
      <c r="U3" s="23"/>
      <c r="V3" s="23"/>
      <c r="W3" s="23"/>
      <c r="X3" s="23"/>
      <c r="Y3" s="23"/>
      <c r="Z3" s="23"/>
    </row>
    <row r="4" spans="1:26" ht="13.5" customHeight="1" x14ac:dyDescent="0.25">
      <c r="A4" s="52" t="s">
        <v>275</v>
      </c>
      <c r="B4" s="1"/>
      <c r="C4" s="1"/>
      <c r="D4" s="1"/>
      <c r="E4" s="1"/>
      <c r="F4" s="1"/>
      <c r="G4" s="1"/>
      <c r="H4" s="23"/>
      <c r="I4" s="23"/>
      <c r="J4" s="23"/>
      <c r="K4" s="23"/>
      <c r="L4" s="23"/>
      <c r="M4" s="23"/>
      <c r="N4" s="23"/>
      <c r="O4" s="23"/>
      <c r="P4" s="23"/>
      <c r="Q4" s="23"/>
      <c r="R4" s="23"/>
      <c r="S4" s="23"/>
      <c r="T4" s="23"/>
      <c r="U4" s="23"/>
      <c r="V4" s="23"/>
      <c r="W4" s="23"/>
      <c r="X4" s="23"/>
      <c r="Y4" s="23"/>
      <c r="Z4" s="23"/>
    </row>
    <row r="5" spans="1:26" ht="15.75" customHeight="1" x14ac:dyDescent="0.25">
      <c r="A5" s="386" t="s">
        <v>276</v>
      </c>
      <c r="B5" s="334"/>
      <c r="C5" s="357"/>
      <c r="D5" s="387"/>
      <c r="E5" s="334"/>
      <c r="F5" s="334"/>
      <c r="G5" s="357"/>
      <c r="H5" s="23"/>
      <c r="I5" s="23"/>
      <c r="J5" s="23"/>
      <c r="K5" s="21"/>
      <c r="L5" s="23"/>
      <c r="M5" s="23"/>
      <c r="N5" s="23"/>
      <c r="O5" s="23"/>
      <c r="P5" s="23"/>
      <c r="Q5" s="23"/>
      <c r="R5" s="23"/>
      <c r="S5" s="23"/>
      <c r="T5" s="23"/>
      <c r="U5" s="23"/>
      <c r="V5" s="23"/>
      <c r="W5" s="23"/>
      <c r="X5" s="23"/>
      <c r="Y5" s="23"/>
      <c r="Z5" s="23"/>
    </row>
    <row r="6" spans="1:26" ht="93.75" customHeight="1" x14ac:dyDescent="0.25">
      <c r="A6" s="386" t="s">
        <v>277</v>
      </c>
      <c r="B6" s="334"/>
      <c r="C6" s="357"/>
      <c r="D6" s="387"/>
      <c r="E6" s="334"/>
      <c r="F6" s="334"/>
      <c r="G6" s="357"/>
      <c r="H6" s="23"/>
      <c r="I6" s="23"/>
      <c r="J6" s="23"/>
      <c r="K6" s="21"/>
      <c r="L6" s="23"/>
      <c r="M6" s="23"/>
      <c r="N6" s="23"/>
      <c r="O6" s="23"/>
      <c r="P6" s="23"/>
      <c r="Q6" s="23"/>
      <c r="R6" s="23"/>
      <c r="S6" s="23"/>
      <c r="T6" s="23"/>
      <c r="U6" s="23"/>
      <c r="V6" s="23"/>
      <c r="W6" s="23"/>
      <c r="X6" s="23"/>
      <c r="Y6" s="23"/>
      <c r="Z6" s="23"/>
    </row>
    <row r="7" spans="1:26" ht="13.5" customHeight="1" x14ac:dyDescent="0.25">
      <c r="A7" s="386" t="s">
        <v>278</v>
      </c>
      <c r="B7" s="334"/>
      <c r="C7" s="357"/>
      <c r="D7" s="387"/>
      <c r="E7" s="334"/>
      <c r="F7" s="334"/>
      <c r="G7" s="357"/>
      <c r="H7" s="23"/>
      <c r="I7" s="23"/>
      <c r="J7" s="23"/>
      <c r="K7" s="21"/>
      <c r="L7" s="23"/>
      <c r="M7" s="23"/>
      <c r="N7" s="23"/>
      <c r="O7" s="23"/>
      <c r="P7" s="23"/>
      <c r="Q7" s="23"/>
      <c r="R7" s="23"/>
      <c r="S7" s="23"/>
      <c r="T7" s="23"/>
      <c r="U7" s="23"/>
      <c r="V7" s="23"/>
      <c r="W7" s="23"/>
      <c r="X7" s="23"/>
      <c r="Y7" s="23"/>
      <c r="Z7" s="23"/>
    </row>
    <row r="8" spans="1:26" ht="32.25" customHeight="1" x14ac:dyDescent="0.25">
      <c r="A8" s="386" t="s">
        <v>279</v>
      </c>
      <c r="B8" s="334"/>
      <c r="C8" s="357"/>
      <c r="D8" s="387"/>
      <c r="E8" s="334"/>
      <c r="F8" s="334"/>
      <c r="G8" s="357"/>
      <c r="H8" s="23"/>
      <c r="I8" s="23"/>
      <c r="J8" s="23"/>
      <c r="K8" s="21"/>
      <c r="L8" s="23"/>
      <c r="M8" s="23"/>
      <c r="N8" s="23"/>
      <c r="O8" s="23"/>
      <c r="P8" s="23"/>
      <c r="Q8" s="23"/>
      <c r="R8" s="23"/>
      <c r="S8" s="23"/>
      <c r="T8" s="23"/>
      <c r="U8" s="23"/>
      <c r="V8" s="23"/>
      <c r="W8" s="23"/>
      <c r="X8" s="23"/>
      <c r="Y8" s="23"/>
      <c r="Z8" s="23"/>
    </row>
    <row r="9" spans="1:26" ht="13.5" customHeight="1" x14ac:dyDescent="0.25">
      <c r="A9" s="23"/>
      <c r="B9" s="23"/>
      <c r="C9" s="23"/>
      <c r="D9" s="23"/>
      <c r="E9" s="23"/>
      <c r="F9" s="23"/>
      <c r="G9" s="23"/>
      <c r="H9" s="23"/>
      <c r="I9" s="23"/>
      <c r="J9" s="23"/>
      <c r="K9" s="23"/>
      <c r="L9" s="23"/>
      <c r="M9" s="23"/>
      <c r="N9" s="23"/>
      <c r="O9" s="23"/>
      <c r="P9" s="23"/>
      <c r="Q9" s="23"/>
      <c r="R9" s="23"/>
      <c r="S9" s="23"/>
      <c r="T9" s="23"/>
      <c r="U9" s="23"/>
      <c r="V9" s="23"/>
      <c r="W9" s="23"/>
      <c r="X9" s="23"/>
      <c r="Y9" s="23"/>
      <c r="Z9" s="23"/>
    </row>
    <row r="10" spans="1:26" ht="13.5" customHeight="1" x14ac:dyDescent="0.25">
      <c r="A10" s="52" t="s">
        <v>280</v>
      </c>
      <c r="B10" s="1"/>
      <c r="C10" s="1"/>
      <c r="D10" s="1"/>
      <c r="E10" s="1"/>
      <c r="F10" s="1"/>
      <c r="G10" s="1"/>
      <c r="H10" s="23"/>
      <c r="I10" s="23"/>
      <c r="J10" s="23"/>
      <c r="K10" s="23"/>
      <c r="L10" s="23"/>
      <c r="M10" s="23"/>
      <c r="N10" s="23"/>
      <c r="O10" s="23"/>
      <c r="P10" s="23"/>
      <c r="Q10" s="23"/>
      <c r="R10" s="23"/>
      <c r="S10" s="23"/>
      <c r="T10" s="23"/>
      <c r="U10" s="23"/>
      <c r="V10" s="23"/>
      <c r="W10" s="23"/>
      <c r="X10" s="23"/>
      <c r="Y10" s="23"/>
      <c r="Z10" s="23"/>
    </row>
    <row r="11" spans="1:26" ht="15" customHeight="1" x14ac:dyDescent="0.25">
      <c r="A11" s="386" t="s">
        <v>276</v>
      </c>
      <c r="B11" s="334"/>
      <c r="C11" s="357"/>
      <c r="D11" s="387"/>
      <c r="E11" s="334"/>
      <c r="F11" s="334"/>
      <c r="G11" s="357"/>
      <c r="H11" s="23"/>
      <c r="I11" s="23"/>
      <c r="J11" s="23"/>
      <c r="K11" s="23"/>
      <c r="L11" s="23"/>
      <c r="M11" s="23"/>
      <c r="N11" s="23"/>
      <c r="O11" s="23"/>
      <c r="P11" s="23"/>
      <c r="Q11" s="23"/>
      <c r="R11" s="23"/>
      <c r="S11" s="23"/>
      <c r="T11" s="23"/>
      <c r="U11" s="23"/>
      <c r="V11" s="23"/>
      <c r="W11" s="23"/>
      <c r="X11" s="23"/>
      <c r="Y11" s="23"/>
      <c r="Z11" s="23"/>
    </row>
    <row r="12" spans="1:26" ht="90.75" customHeight="1" x14ac:dyDescent="0.25">
      <c r="A12" s="386" t="s">
        <v>277</v>
      </c>
      <c r="B12" s="334"/>
      <c r="C12" s="357"/>
      <c r="D12" s="387"/>
      <c r="E12" s="334"/>
      <c r="F12" s="334"/>
      <c r="G12" s="357"/>
      <c r="H12" s="23"/>
      <c r="I12" s="23"/>
      <c r="J12" s="23"/>
      <c r="K12" s="23"/>
      <c r="L12" s="23"/>
      <c r="M12" s="23"/>
      <c r="N12" s="23"/>
      <c r="O12" s="23"/>
      <c r="P12" s="23"/>
      <c r="Q12" s="23"/>
      <c r="R12" s="23"/>
      <c r="S12" s="23"/>
      <c r="T12" s="23"/>
      <c r="U12" s="23"/>
      <c r="V12" s="23"/>
      <c r="W12" s="23"/>
      <c r="X12" s="23"/>
      <c r="Y12" s="23"/>
      <c r="Z12" s="23"/>
    </row>
    <row r="13" spans="1:26" ht="15" customHeight="1" x14ac:dyDescent="0.25">
      <c r="A13" s="386" t="s">
        <v>278</v>
      </c>
      <c r="B13" s="334"/>
      <c r="C13" s="357"/>
      <c r="D13" s="387"/>
      <c r="E13" s="334"/>
      <c r="F13" s="334"/>
      <c r="G13" s="357"/>
      <c r="H13" s="23"/>
      <c r="I13" s="23"/>
      <c r="J13" s="23"/>
      <c r="K13" s="23"/>
      <c r="L13" s="23"/>
      <c r="M13" s="23"/>
      <c r="N13" s="23"/>
      <c r="O13" s="23"/>
      <c r="P13" s="23"/>
      <c r="Q13" s="23"/>
      <c r="R13" s="23"/>
      <c r="S13" s="23"/>
      <c r="T13" s="23"/>
      <c r="U13" s="23"/>
      <c r="V13" s="23"/>
      <c r="W13" s="23"/>
      <c r="X13" s="23"/>
      <c r="Y13" s="23"/>
      <c r="Z13" s="23"/>
    </row>
    <row r="14" spans="1:26" ht="33" customHeight="1" x14ac:dyDescent="0.25">
      <c r="A14" s="386" t="s">
        <v>279</v>
      </c>
      <c r="B14" s="334"/>
      <c r="C14" s="357"/>
      <c r="D14" s="387"/>
      <c r="E14" s="334"/>
      <c r="F14" s="334"/>
      <c r="G14" s="357"/>
      <c r="H14" s="23"/>
      <c r="I14" s="23"/>
      <c r="J14" s="23"/>
      <c r="K14" s="23"/>
      <c r="L14" s="23"/>
      <c r="M14" s="23"/>
      <c r="N14" s="23"/>
      <c r="O14" s="23"/>
      <c r="P14" s="23"/>
      <c r="Q14" s="23"/>
      <c r="R14" s="23"/>
      <c r="S14" s="23"/>
      <c r="T14" s="23"/>
      <c r="U14" s="23"/>
      <c r="V14" s="23"/>
      <c r="W14" s="23"/>
      <c r="X14" s="23"/>
      <c r="Y14" s="23"/>
      <c r="Z14" s="23"/>
    </row>
    <row r="15" spans="1:26" ht="13.5" customHeight="1" x14ac:dyDescent="0.25">
      <c r="A15" s="23"/>
      <c r="B15" s="23"/>
      <c r="C15" s="23"/>
      <c r="D15" s="23"/>
      <c r="E15" s="23"/>
      <c r="F15" s="23"/>
      <c r="G15" s="23"/>
      <c r="H15" s="23"/>
      <c r="I15" s="23"/>
      <c r="J15" s="23"/>
      <c r="K15" s="23"/>
      <c r="L15" s="23"/>
      <c r="M15" s="23"/>
      <c r="N15" s="23"/>
      <c r="O15" s="23"/>
      <c r="P15" s="23"/>
      <c r="Q15" s="23"/>
      <c r="R15" s="23"/>
      <c r="S15" s="23"/>
      <c r="T15" s="23"/>
      <c r="U15" s="23"/>
      <c r="V15" s="23"/>
      <c r="W15" s="23"/>
      <c r="X15" s="23"/>
      <c r="Y15" s="23"/>
      <c r="Z15" s="23"/>
    </row>
    <row r="16" spans="1:26" ht="13.5" customHeight="1" x14ac:dyDescent="0.25">
      <c r="A16" s="52" t="s">
        <v>281</v>
      </c>
      <c r="B16" s="1"/>
      <c r="C16" s="1"/>
      <c r="D16" s="1"/>
      <c r="E16" s="1"/>
      <c r="F16" s="1"/>
      <c r="G16" s="1"/>
      <c r="H16" s="23"/>
      <c r="I16" s="23"/>
      <c r="J16" s="23"/>
      <c r="K16" s="23"/>
      <c r="L16" s="23"/>
      <c r="M16" s="23"/>
      <c r="N16" s="23"/>
      <c r="O16" s="23"/>
      <c r="P16" s="23"/>
      <c r="Q16" s="23"/>
      <c r="R16" s="23"/>
      <c r="S16" s="23"/>
      <c r="T16" s="23"/>
      <c r="U16" s="23"/>
      <c r="V16" s="23"/>
      <c r="W16" s="23"/>
      <c r="X16" s="23"/>
      <c r="Y16" s="23"/>
      <c r="Z16" s="23"/>
    </row>
    <row r="17" spans="1:26" ht="15" customHeight="1" x14ac:dyDescent="0.25">
      <c r="A17" s="386" t="s">
        <v>276</v>
      </c>
      <c r="B17" s="334"/>
      <c r="C17" s="357"/>
      <c r="D17" s="387"/>
      <c r="E17" s="334"/>
      <c r="F17" s="334"/>
      <c r="G17" s="357"/>
      <c r="H17" s="23"/>
      <c r="I17" s="23"/>
      <c r="J17" s="23"/>
      <c r="K17" s="23"/>
      <c r="L17" s="23"/>
      <c r="M17" s="23"/>
      <c r="N17" s="23"/>
      <c r="O17" s="23"/>
      <c r="P17" s="23"/>
      <c r="Q17" s="23"/>
      <c r="R17" s="23"/>
      <c r="S17" s="23"/>
      <c r="T17" s="23"/>
      <c r="U17" s="23"/>
      <c r="V17" s="23"/>
      <c r="W17" s="23"/>
      <c r="X17" s="23"/>
      <c r="Y17" s="23"/>
      <c r="Z17" s="23"/>
    </row>
    <row r="18" spans="1:26" ht="89.25" customHeight="1" x14ac:dyDescent="0.25">
      <c r="A18" s="386" t="s">
        <v>277</v>
      </c>
      <c r="B18" s="334"/>
      <c r="C18" s="357"/>
      <c r="D18" s="387"/>
      <c r="E18" s="334"/>
      <c r="F18" s="334"/>
      <c r="G18" s="357"/>
      <c r="H18" s="23"/>
      <c r="I18" s="23"/>
      <c r="J18" s="23"/>
      <c r="K18" s="23"/>
      <c r="L18" s="23"/>
      <c r="M18" s="23"/>
      <c r="N18" s="23"/>
      <c r="O18" s="23"/>
      <c r="P18" s="23"/>
      <c r="Q18" s="23"/>
      <c r="R18" s="23"/>
      <c r="S18" s="23"/>
      <c r="T18" s="23"/>
      <c r="U18" s="23"/>
      <c r="V18" s="23"/>
      <c r="W18" s="23"/>
      <c r="X18" s="23"/>
      <c r="Y18" s="23"/>
      <c r="Z18" s="23"/>
    </row>
    <row r="19" spans="1:26" ht="15" customHeight="1" x14ac:dyDescent="0.25">
      <c r="A19" s="386" t="s">
        <v>278</v>
      </c>
      <c r="B19" s="334"/>
      <c r="C19" s="357"/>
      <c r="D19" s="387"/>
      <c r="E19" s="334"/>
      <c r="F19" s="334"/>
      <c r="G19" s="357"/>
      <c r="H19" s="23"/>
      <c r="I19" s="23"/>
      <c r="J19" s="23"/>
      <c r="K19" s="23"/>
      <c r="L19" s="23"/>
      <c r="M19" s="23"/>
      <c r="N19" s="23"/>
      <c r="O19" s="23"/>
      <c r="P19" s="23"/>
      <c r="Q19" s="23"/>
      <c r="R19" s="23"/>
      <c r="S19" s="23"/>
      <c r="T19" s="23"/>
      <c r="U19" s="23"/>
      <c r="V19" s="23"/>
      <c r="W19" s="23"/>
      <c r="X19" s="23"/>
      <c r="Y19" s="23"/>
      <c r="Z19" s="23"/>
    </row>
    <row r="20" spans="1:26" ht="31.5" customHeight="1" x14ac:dyDescent="0.25">
      <c r="A20" s="386" t="s">
        <v>279</v>
      </c>
      <c r="B20" s="334"/>
      <c r="C20" s="357"/>
      <c r="D20" s="387"/>
      <c r="E20" s="334"/>
      <c r="F20" s="334"/>
      <c r="G20" s="357"/>
      <c r="H20" s="23"/>
      <c r="I20" s="23"/>
      <c r="J20" s="23"/>
      <c r="K20" s="23"/>
      <c r="L20" s="23"/>
      <c r="M20" s="23"/>
      <c r="N20" s="23"/>
      <c r="O20" s="23"/>
      <c r="P20" s="23"/>
      <c r="Q20" s="23"/>
      <c r="R20" s="23"/>
      <c r="S20" s="23"/>
      <c r="T20" s="23"/>
      <c r="U20" s="23"/>
      <c r="V20" s="23"/>
      <c r="W20" s="23"/>
      <c r="X20" s="23"/>
      <c r="Y20" s="23"/>
      <c r="Z20" s="23"/>
    </row>
    <row r="21" spans="1:26" ht="13.5" customHeight="1" x14ac:dyDescent="0.25">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ht="13.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3.5" customHeight="1" x14ac:dyDescent="0.25">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13.5" customHeight="1"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spans="1:26" ht="13.5" customHeight="1" x14ac:dyDescent="0.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3.5" customHeight="1"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3.5" customHeight="1" x14ac:dyDescent="0.25">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3.5" customHeight="1" x14ac:dyDescent="0.2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3.5" customHeight="1" x14ac:dyDescent="0.2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3.5" customHeight="1"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3.5" customHeight="1"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3.5"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3.5" customHeight="1"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3.5" customHeight="1"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3.5" customHeight="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3.5" customHeight="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3.5" customHeight="1"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3.5" customHeight="1"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3.5" customHeight="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3.5" customHeight="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3.5" customHeight="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3.5" customHeight="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3.5" customHeight="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3.5" customHeight="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3.5" customHeight="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3.5" customHeight="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3.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3.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3.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3.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3.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3.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3.5"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3.5"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3.5"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3.5"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3.5"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3.5"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3.5"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3.5"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3.5"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3.5"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3.5"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3.5"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3.5"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3.5"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3.5"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3.5"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3.5"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3.5" customHeight="1"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3.5" customHeight="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3.5" customHeight="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3.5" customHeight="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3.5" customHeigh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3.5"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3.5"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3.5"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3.5"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3.5"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3.5"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3.5"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3.5"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3.5"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3.5"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3.5"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3.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3.5"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3.5"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3.5"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3.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3.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3.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3.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3.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3.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3.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3.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3.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3.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3.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3.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3.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3.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3.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3.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3.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3.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3.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3.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3.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3.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3.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3.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3.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3.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3.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3.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3.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3.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3.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3.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3.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3.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3.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3.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3.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3.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3.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3.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3.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3.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3.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3.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3.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3.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3.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3.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3.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3.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3.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3.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3.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3.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3.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3.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3.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3.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3.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3.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3.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3.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3.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3.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3.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3.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3.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3.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3.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3.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3.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3.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3.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3.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3.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3.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3.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3.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3.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3.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3.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3.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3.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3.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3.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3.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3.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3.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3.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3.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3.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3.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3.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3.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3.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3.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3.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3.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3.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3.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3.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3.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3.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3.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3.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3.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3.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3.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3.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3.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3.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3.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3.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3.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3.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3.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3.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3.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3.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3.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3.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3.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3.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3.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3.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3.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3.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3.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3.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3.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3.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3.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3.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3.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3.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3.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3.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3.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3.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3.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3.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3.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3.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3.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3.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3.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3.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3.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3.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3.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3.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3.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3.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3.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3.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3.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3.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3.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3.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3.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3.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3.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3.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3.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3.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3.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3.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3.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3.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3.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3.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25">
    <mergeCell ref="A20:C20"/>
    <mergeCell ref="A13:C13"/>
    <mergeCell ref="A14:C14"/>
    <mergeCell ref="A17:C17"/>
    <mergeCell ref="D17:G17"/>
    <mergeCell ref="A18:C18"/>
    <mergeCell ref="D18:G18"/>
    <mergeCell ref="D19:G19"/>
    <mergeCell ref="D20:G20"/>
    <mergeCell ref="A12:C12"/>
    <mergeCell ref="D12:G12"/>
    <mergeCell ref="D13:G13"/>
    <mergeCell ref="D14:G14"/>
    <mergeCell ref="A19:C19"/>
    <mergeCell ref="A7:C7"/>
    <mergeCell ref="D7:G7"/>
    <mergeCell ref="A8:C8"/>
    <mergeCell ref="D8:G8"/>
    <mergeCell ref="A11:C11"/>
    <mergeCell ref="D11:G11"/>
    <mergeCell ref="A1:G1"/>
    <mergeCell ref="A5:C5"/>
    <mergeCell ref="D5:G5"/>
    <mergeCell ref="A6:C6"/>
    <mergeCell ref="D6:G6"/>
  </mergeCells>
  <pageMargins left="0.7" right="1.25" top="0.75" bottom="0.75" header="0" footer="0"/>
  <pageSetup scale="70" orientation="portrait" r:id="rId1"/>
  <headerFooter>
    <oddHeader>&amp;CHOUSING AUTHORITY OF THE CITY OF PITTSBURGH PROJECT-BASED VOUCHER GAP FINANCING PROGRAM 2020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000"/>
  <sheetViews>
    <sheetView view="pageBreakPreview" zoomScaleNormal="100" zoomScaleSheetLayoutView="100" workbookViewId="0">
      <selection activeCell="V74" sqref="V74"/>
    </sheetView>
  </sheetViews>
  <sheetFormatPr defaultColWidth="14.42578125" defaultRowHeight="15" customHeight="1" x14ac:dyDescent="0.25"/>
  <cols>
    <col min="1" max="26" width="8.7109375" customWidth="1"/>
  </cols>
  <sheetData>
    <row r="1" spans="1:20" ht="15" customHeight="1" x14ac:dyDescent="0.25">
      <c r="A1" s="388" t="s">
        <v>282</v>
      </c>
      <c r="B1" s="302"/>
      <c r="C1" s="302"/>
      <c r="D1" s="302"/>
      <c r="E1" s="302"/>
      <c r="F1" s="302"/>
      <c r="G1" s="302"/>
      <c r="H1" s="302"/>
      <c r="I1" s="302"/>
      <c r="J1" s="302"/>
      <c r="K1" s="388" t="s">
        <v>282</v>
      </c>
      <c r="L1" s="302"/>
      <c r="M1" s="302"/>
      <c r="N1" s="302"/>
      <c r="O1" s="302"/>
      <c r="P1" s="302"/>
      <c r="Q1" s="302"/>
      <c r="R1" s="302"/>
      <c r="S1" s="302"/>
      <c r="T1" s="302"/>
    </row>
    <row r="2" spans="1:20" ht="14.25" customHeight="1" x14ac:dyDescent="0.25">
      <c r="A2" s="302"/>
      <c r="B2" s="302"/>
      <c r="C2" s="302"/>
      <c r="D2" s="302"/>
      <c r="E2" s="302"/>
      <c r="F2" s="302"/>
      <c r="G2" s="302"/>
      <c r="H2" s="302"/>
      <c r="I2" s="302"/>
      <c r="J2" s="302"/>
      <c r="K2" s="302"/>
      <c r="L2" s="302"/>
      <c r="M2" s="302"/>
      <c r="N2" s="302"/>
      <c r="O2" s="302"/>
      <c r="P2" s="302"/>
      <c r="Q2" s="302"/>
      <c r="R2" s="302"/>
      <c r="S2" s="302"/>
      <c r="T2" s="302"/>
    </row>
    <row r="3" spans="1:20" ht="14.25" customHeight="1" x14ac:dyDescent="0.25"/>
    <row r="4" spans="1:20" ht="14.25" customHeight="1" x14ac:dyDescent="0.25"/>
    <row r="5" spans="1:20" ht="14.25" customHeight="1" x14ac:dyDescent="0.25"/>
    <row r="6" spans="1:20" ht="14.25" customHeight="1" x14ac:dyDescent="0.25"/>
    <row r="7" spans="1:20" ht="14.25" customHeight="1" x14ac:dyDescent="0.25"/>
    <row r="8" spans="1:20" ht="14.25" customHeight="1" x14ac:dyDescent="0.25"/>
    <row r="9" spans="1:20" ht="14.25" customHeight="1" x14ac:dyDescent="0.25"/>
    <row r="10" spans="1:20" ht="14.25" customHeight="1" x14ac:dyDescent="0.25"/>
    <row r="11" spans="1:20" ht="14.25" customHeight="1" x14ac:dyDescent="0.25"/>
    <row r="12" spans="1:20" ht="14.25" customHeight="1" x14ac:dyDescent="0.25"/>
    <row r="13" spans="1:20" ht="14.25" customHeight="1" x14ac:dyDescent="0.25"/>
    <row r="14" spans="1:20" ht="14.25" customHeight="1" x14ac:dyDescent="0.25"/>
    <row r="15" spans="1:20" ht="14.25" customHeight="1" x14ac:dyDescent="0.25"/>
    <row r="16" spans="1:20"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spans="1:20" ht="14.25" customHeight="1" x14ac:dyDescent="0.25"/>
    <row r="34" spans="1:20" ht="14.25" customHeight="1" x14ac:dyDescent="0.25"/>
    <row r="35" spans="1:20" ht="14.25" customHeight="1" x14ac:dyDescent="0.25"/>
    <row r="36" spans="1:20" ht="14.25" customHeight="1" x14ac:dyDescent="0.25"/>
    <row r="37" spans="1:20" ht="14.25" customHeight="1" x14ac:dyDescent="0.25"/>
    <row r="38" spans="1:20" ht="14.25" customHeight="1" x14ac:dyDescent="0.25"/>
    <row r="39" spans="1:20" ht="14.25" customHeight="1" x14ac:dyDescent="0.25"/>
    <row r="40" spans="1:20" ht="14.25" customHeight="1" x14ac:dyDescent="0.25"/>
    <row r="41" spans="1:20" ht="14.25" customHeight="1" x14ac:dyDescent="0.25"/>
    <row r="42" spans="1:20" ht="14.25" customHeight="1" x14ac:dyDescent="0.25"/>
    <row r="43" spans="1:20" ht="14.25" customHeight="1" x14ac:dyDescent="0.25"/>
    <row r="44" spans="1:20" ht="14.25" customHeight="1" x14ac:dyDescent="0.25"/>
    <row r="45" spans="1:20" ht="14.25" customHeight="1" x14ac:dyDescent="0.25">
      <c r="A45" s="388" t="s">
        <v>282</v>
      </c>
      <c r="B45" s="302"/>
      <c r="C45" s="302"/>
      <c r="D45" s="302"/>
      <c r="E45" s="302"/>
      <c r="F45" s="302"/>
      <c r="G45" s="302"/>
      <c r="H45" s="302"/>
      <c r="I45" s="302"/>
      <c r="J45" s="302"/>
      <c r="K45" s="388" t="s">
        <v>282</v>
      </c>
      <c r="L45" s="302"/>
      <c r="M45" s="302"/>
      <c r="N45" s="302"/>
      <c r="O45" s="302"/>
      <c r="P45" s="302"/>
      <c r="Q45" s="302"/>
      <c r="R45" s="302"/>
      <c r="S45" s="302"/>
      <c r="T45" s="302"/>
    </row>
    <row r="46" spans="1:20" ht="14.25" customHeight="1" x14ac:dyDescent="0.25">
      <c r="A46" s="302"/>
      <c r="B46" s="302"/>
      <c r="C46" s="302"/>
      <c r="D46" s="302"/>
      <c r="E46" s="302"/>
      <c r="F46" s="302"/>
      <c r="G46" s="302"/>
      <c r="H46" s="302"/>
      <c r="I46" s="302"/>
      <c r="J46" s="302"/>
      <c r="K46" s="302"/>
      <c r="L46" s="302"/>
      <c r="M46" s="302"/>
      <c r="N46" s="302"/>
      <c r="O46" s="302"/>
      <c r="P46" s="302"/>
      <c r="Q46" s="302"/>
      <c r="R46" s="302"/>
      <c r="S46" s="302"/>
      <c r="T46" s="302"/>
    </row>
    <row r="47" spans="1:20" ht="14.25" customHeight="1" x14ac:dyDescent="0.25"/>
    <row r="48" spans="1:20"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4">
    <mergeCell ref="A1:J2"/>
    <mergeCell ref="K1:T2"/>
    <mergeCell ref="A45:J46"/>
    <mergeCell ref="K45:T46"/>
  </mergeCells>
  <pageMargins left="0.7" right="0.7" top="0.75" bottom="0.75" header="0" footer="0"/>
  <pageSetup orientation="portrait" r:id="rId1"/>
  <rowBreaks count="1" manualBreakCount="1">
    <brk id="44" max="19" man="1"/>
  </rowBreaks>
  <colBreaks count="1" manualBreakCount="1">
    <brk id="1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view="pageBreakPreview" zoomScale="60" zoomScaleNormal="100" workbookViewId="0">
      <selection activeCell="B25" sqref="B25"/>
    </sheetView>
  </sheetViews>
  <sheetFormatPr defaultColWidth="14.42578125" defaultRowHeight="15" customHeight="1" x14ac:dyDescent="0.25"/>
  <cols>
    <col min="1" max="1" width="24.140625" customWidth="1"/>
    <col min="2" max="2" width="40.5703125" customWidth="1"/>
    <col min="3" max="4" width="11.28515625" customWidth="1"/>
    <col min="5" max="26" width="9.140625" customWidth="1"/>
  </cols>
  <sheetData>
    <row r="1" spans="1:26" ht="15" customHeight="1" x14ac:dyDescent="0.25">
      <c r="A1" s="329" t="s">
        <v>283</v>
      </c>
      <c r="B1" s="300"/>
      <c r="C1" s="300"/>
      <c r="D1" s="300"/>
      <c r="E1" s="53"/>
      <c r="F1" s="23"/>
      <c r="G1" s="23"/>
      <c r="H1" s="23"/>
      <c r="I1" s="23"/>
      <c r="J1" s="23"/>
      <c r="K1" s="23"/>
      <c r="L1" s="23"/>
      <c r="M1" s="23"/>
      <c r="N1" s="23"/>
      <c r="O1" s="23"/>
      <c r="P1" s="23"/>
      <c r="Q1" s="23"/>
      <c r="R1" s="23"/>
      <c r="S1" s="23"/>
      <c r="T1" s="23"/>
      <c r="U1" s="23"/>
      <c r="V1" s="23"/>
      <c r="W1" s="23"/>
      <c r="X1" s="23"/>
      <c r="Y1" s="23"/>
      <c r="Z1" s="23"/>
    </row>
    <row r="2" spans="1:26" ht="13.5" customHeight="1" x14ac:dyDescent="0.25">
      <c r="A2" s="53"/>
      <c r="B2" s="53"/>
      <c r="C2" s="53"/>
      <c r="D2" s="53"/>
      <c r="E2" s="53"/>
      <c r="F2" s="23"/>
      <c r="G2" s="23"/>
      <c r="H2" s="23"/>
      <c r="I2" s="23"/>
      <c r="J2" s="23"/>
      <c r="K2" s="23"/>
      <c r="L2" s="23"/>
      <c r="M2" s="23"/>
      <c r="N2" s="23"/>
      <c r="O2" s="23"/>
      <c r="P2" s="23"/>
      <c r="Q2" s="23"/>
      <c r="R2" s="23"/>
      <c r="S2" s="23"/>
      <c r="T2" s="23"/>
      <c r="U2" s="23"/>
      <c r="V2" s="23"/>
      <c r="W2" s="23"/>
      <c r="X2" s="23"/>
      <c r="Y2" s="23"/>
      <c r="Z2" s="23"/>
    </row>
    <row r="3" spans="1:26" ht="13.5" customHeight="1" x14ac:dyDescent="0.25">
      <c r="A3" s="322" t="s">
        <v>670</v>
      </c>
      <c r="B3" s="302"/>
      <c r="C3" s="302"/>
      <c r="D3" s="23"/>
      <c r="E3" s="23"/>
      <c r="F3" s="23"/>
      <c r="G3" s="23"/>
      <c r="H3" s="23"/>
      <c r="I3" s="23"/>
      <c r="J3" s="23"/>
      <c r="K3" s="23"/>
      <c r="L3" s="23"/>
      <c r="M3" s="23"/>
      <c r="N3" s="23"/>
      <c r="O3" s="23"/>
      <c r="P3" s="23"/>
      <c r="Q3" s="23"/>
      <c r="R3" s="23"/>
      <c r="S3" s="23"/>
      <c r="T3" s="23"/>
      <c r="U3" s="23"/>
      <c r="V3" s="23"/>
      <c r="W3" s="23"/>
      <c r="X3" s="23"/>
      <c r="Y3" s="23"/>
      <c r="Z3" s="23"/>
    </row>
    <row r="4" spans="1:26" ht="13.5" customHeight="1" x14ac:dyDescent="0.25">
      <c r="A4" s="23"/>
      <c r="B4" s="23"/>
      <c r="C4" s="23"/>
      <c r="D4" s="23"/>
      <c r="E4" s="23"/>
      <c r="F4" s="23"/>
      <c r="G4" s="23"/>
      <c r="H4" s="23"/>
      <c r="I4" s="23"/>
      <c r="J4" s="23"/>
      <c r="K4" s="23"/>
      <c r="L4" s="23"/>
      <c r="M4" s="23"/>
      <c r="N4" s="23"/>
      <c r="O4" s="23"/>
      <c r="P4" s="23"/>
      <c r="Q4" s="23"/>
      <c r="R4" s="23"/>
      <c r="S4" s="23"/>
      <c r="T4" s="23"/>
      <c r="U4" s="23"/>
      <c r="V4" s="23"/>
      <c r="W4" s="23"/>
      <c r="X4" s="23"/>
      <c r="Y4" s="23"/>
      <c r="Z4" s="23"/>
    </row>
    <row r="5" spans="1:26" ht="28.5" customHeight="1" x14ac:dyDescent="0.25">
      <c r="A5" s="390" t="s">
        <v>284</v>
      </c>
      <c r="B5" s="302"/>
      <c r="C5" s="302"/>
      <c r="D5" s="302"/>
      <c r="E5" s="23"/>
      <c r="F5" s="23"/>
      <c r="G5" s="23"/>
      <c r="H5" s="23"/>
      <c r="I5" s="23"/>
      <c r="J5" s="23"/>
      <c r="K5" s="23"/>
      <c r="L5" s="23"/>
      <c r="M5" s="23"/>
      <c r="N5" s="23"/>
      <c r="O5" s="23"/>
      <c r="P5" s="23"/>
      <c r="Q5" s="23"/>
      <c r="R5" s="23"/>
      <c r="S5" s="23"/>
      <c r="T5" s="23"/>
      <c r="U5" s="23"/>
      <c r="V5" s="23"/>
      <c r="W5" s="23"/>
      <c r="X5" s="23"/>
      <c r="Y5" s="23"/>
      <c r="Z5" s="23"/>
    </row>
    <row r="6" spans="1:26" ht="39" customHeight="1" x14ac:dyDescent="0.25">
      <c r="A6" s="54" t="s">
        <v>285</v>
      </c>
      <c r="B6" s="389"/>
      <c r="C6" s="307"/>
      <c r="D6" s="308"/>
      <c r="E6" s="23"/>
      <c r="F6" s="23"/>
      <c r="G6" s="23"/>
      <c r="H6" s="23"/>
      <c r="I6" s="23"/>
      <c r="J6" s="23"/>
      <c r="K6" s="23"/>
      <c r="L6" s="23"/>
      <c r="M6" s="23"/>
      <c r="N6" s="23"/>
      <c r="O6" s="23"/>
      <c r="P6" s="23"/>
      <c r="Q6" s="23"/>
      <c r="R6" s="23"/>
      <c r="S6" s="23"/>
      <c r="T6" s="23"/>
      <c r="U6" s="23"/>
      <c r="V6" s="23"/>
      <c r="W6" s="23"/>
      <c r="X6" s="23"/>
      <c r="Y6" s="23"/>
      <c r="Z6" s="23"/>
    </row>
    <row r="7" spans="1:26" ht="23.25" customHeight="1" x14ac:dyDescent="0.25">
      <c r="A7" s="54" t="s">
        <v>286</v>
      </c>
      <c r="B7" s="389"/>
      <c r="C7" s="307"/>
      <c r="D7" s="308"/>
      <c r="E7" s="23"/>
      <c r="F7" s="23"/>
      <c r="G7" s="23"/>
      <c r="H7" s="23"/>
      <c r="I7" s="23"/>
      <c r="J7" s="23"/>
      <c r="K7" s="23"/>
      <c r="L7" s="23"/>
      <c r="M7" s="23"/>
      <c r="N7" s="23"/>
      <c r="O7" s="23"/>
      <c r="P7" s="23"/>
      <c r="Q7" s="23"/>
      <c r="R7" s="23"/>
      <c r="S7" s="23"/>
      <c r="T7" s="23"/>
      <c r="U7" s="23"/>
      <c r="V7" s="23"/>
      <c r="W7" s="23"/>
      <c r="X7" s="23"/>
      <c r="Y7" s="23"/>
      <c r="Z7" s="23"/>
    </row>
    <row r="8" spans="1:26" ht="63" customHeight="1" x14ac:dyDescent="0.25">
      <c r="A8" s="54" t="s">
        <v>287</v>
      </c>
      <c r="B8" s="389"/>
      <c r="C8" s="307"/>
      <c r="D8" s="308"/>
      <c r="E8" s="23"/>
      <c r="F8" s="23"/>
      <c r="G8" s="23"/>
      <c r="H8" s="23"/>
      <c r="I8" s="23"/>
      <c r="J8" s="23"/>
      <c r="K8" s="23"/>
      <c r="L8" s="23"/>
      <c r="M8" s="23"/>
      <c r="N8" s="23"/>
      <c r="O8" s="23"/>
      <c r="P8" s="23"/>
      <c r="Q8" s="23"/>
      <c r="R8" s="23"/>
      <c r="S8" s="23"/>
      <c r="T8" s="23"/>
      <c r="U8" s="23"/>
      <c r="V8" s="23"/>
      <c r="W8" s="23"/>
      <c r="X8" s="23"/>
      <c r="Y8" s="23"/>
      <c r="Z8" s="23"/>
    </row>
    <row r="9" spans="1:26" ht="23.25" customHeight="1" x14ac:dyDescent="0.25">
      <c r="A9" s="54" t="s">
        <v>288</v>
      </c>
      <c r="B9" s="389"/>
      <c r="C9" s="307"/>
      <c r="D9" s="308"/>
      <c r="E9" s="23"/>
      <c r="F9" s="23"/>
      <c r="G9" s="23"/>
      <c r="H9" s="23"/>
      <c r="I9" s="23"/>
      <c r="J9" s="23"/>
      <c r="K9" s="23"/>
      <c r="L9" s="23"/>
      <c r="M9" s="23"/>
      <c r="N9" s="23"/>
      <c r="O9" s="23"/>
      <c r="P9" s="23"/>
      <c r="Q9" s="23"/>
      <c r="R9" s="23"/>
      <c r="S9" s="23"/>
      <c r="T9" s="23"/>
      <c r="U9" s="23"/>
      <c r="V9" s="23"/>
      <c r="W9" s="23"/>
      <c r="X9" s="23"/>
      <c r="Y9" s="23"/>
      <c r="Z9" s="23"/>
    </row>
    <row r="10" spans="1:26" ht="23.25" customHeight="1" x14ac:dyDescent="0.25">
      <c r="A10" s="390"/>
      <c r="B10" s="302"/>
      <c r="C10" s="302"/>
      <c r="D10" s="302"/>
      <c r="E10" s="23"/>
      <c r="F10" s="23"/>
      <c r="G10" s="23"/>
      <c r="H10" s="23"/>
      <c r="I10" s="23"/>
      <c r="J10" s="23"/>
      <c r="K10" s="23"/>
      <c r="L10" s="23"/>
      <c r="M10" s="23"/>
      <c r="N10" s="23"/>
      <c r="O10" s="23"/>
      <c r="P10" s="23"/>
      <c r="Q10" s="23"/>
      <c r="R10" s="23"/>
      <c r="S10" s="23"/>
      <c r="T10" s="23"/>
      <c r="U10" s="23"/>
      <c r="V10" s="23"/>
      <c r="W10" s="23"/>
      <c r="X10" s="23"/>
      <c r="Y10" s="23"/>
      <c r="Z10" s="23"/>
    </row>
    <row r="11" spans="1:26" ht="28.5" customHeight="1" x14ac:dyDescent="0.25">
      <c r="A11" s="390" t="s">
        <v>289</v>
      </c>
      <c r="B11" s="302"/>
      <c r="C11" s="302"/>
      <c r="D11" s="302"/>
      <c r="E11" s="23"/>
      <c r="F11" s="23"/>
      <c r="G11" s="23"/>
      <c r="H11" s="23"/>
      <c r="I11" s="23"/>
      <c r="J11" s="23"/>
      <c r="K11" s="23"/>
      <c r="L11" s="23"/>
      <c r="M11" s="23"/>
      <c r="N11" s="23"/>
      <c r="O11" s="23"/>
      <c r="P11" s="23"/>
      <c r="Q11" s="23"/>
      <c r="R11" s="23"/>
      <c r="S11" s="23"/>
      <c r="T11" s="23"/>
      <c r="U11" s="23"/>
      <c r="V11" s="23"/>
      <c r="W11" s="23"/>
      <c r="X11" s="23"/>
      <c r="Y11" s="23"/>
      <c r="Z11" s="23"/>
    </row>
    <row r="12" spans="1:26" ht="23.25" customHeight="1" x14ac:dyDescent="0.25">
      <c r="A12" s="391" t="s">
        <v>290</v>
      </c>
      <c r="B12" s="302"/>
      <c r="C12" s="301" t="s">
        <v>291</v>
      </c>
      <c r="D12" s="302"/>
      <c r="E12" s="23"/>
      <c r="F12" s="23"/>
      <c r="G12" s="23"/>
      <c r="H12" s="23"/>
      <c r="I12" s="23"/>
      <c r="J12" s="23"/>
      <c r="K12" s="23"/>
      <c r="L12" s="23"/>
      <c r="M12" s="23"/>
      <c r="N12" s="23"/>
      <c r="O12" s="23"/>
      <c r="P12" s="23"/>
      <c r="Q12" s="23"/>
      <c r="R12" s="23"/>
      <c r="S12" s="23"/>
      <c r="T12" s="23"/>
      <c r="U12" s="23"/>
      <c r="V12" s="23"/>
      <c r="W12" s="23"/>
      <c r="X12" s="23"/>
      <c r="Y12" s="23"/>
      <c r="Z12" s="23"/>
    </row>
    <row r="13" spans="1:26" ht="23.25" customHeight="1" x14ac:dyDescent="0.25">
      <c r="A13" s="301" t="s">
        <v>292</v>
      </c>
      <c r="B13" s="302"/>
      <c r="C13" s="18"/>
      <c r="D13" s="18"/>
      <c r="E13" s="23"/>
      <c r="F13" s="23"/>
      <c r="G13" s="23"/>
      <c r="H13" s="23"/>
      <c r="I13" s="23"/>
      <c r="J13" s="23"/>
      <c r="K13" s="23"/>
      <c r="L13" s="23"/>
      <c r="M13" s="23"/>
      <c r="N13" s="23"/>
      <c r="O13" s="23"/>
      <c r="P13" s="23"/>
      <c r="Q13" s="23"/>
      <c r="R13" s="23"/>
      <c r="S13" s="23"/>
      <c r="T13" s="23"/>
      <c r="U13" s="23"/>
      <c r="V13" s="23"/>
      <c r="W13" s="23"/>
      <c r="X13" s="23"/>
      <c r="Y13" s="23"/>
      <c r="Z13" s="23"/>
    </row>
    <row r="14" spans="1:26" ht="13.5" customHeight="1" x14ac:dyDescent="0.25">
      <c r="A14" s="54" t="s">
        <v>293</v>
      </c>
      <c r="B14" s="389"/>
      <c r="C14" s="307"/>
      <c r="D14" s="308"/>
      <c r="E14" s="23"/>
      <c r="F14" s="23"/>
      <c r="G14" s="23"/>
      <c r="H14" s="23"/>
      <c r="I14" s="23"/>
      <c r="J14" s="23"/>
      <c r="K14" s="23"/>
      <c r="L14" s="23"/>
      <c r="M14" s="23"/>
      <c r="N14" s="23"/>
      <c r="O14" s="23"/>
      <c r="P14" s="23"/>
      <c r="Q14" s="23"/>
      <c r="R14" s="23"/>
      <c r="S14" s="23"/>
      <c r="T14" s="23"/>
      <c r="U14" s="23"/>
      <c r="V14" s="23"/>
      <c r="W14" s="23"/>
      <c r="X14" s="23"/>
      <c r="Y14" s="23"/>
      <c r="Z14" s="23"/>
    </row>
    <row r="15" spans="1:26" ht="13.5" customHeight="1" x14ac:dyDescent="0.25">
      <c r="A15" s="54" t="s">
        <v>294</v>
      </c>
      <c r="B15" s="389"/>
      <c r="C15" s="307"/>
      <c r="D15" s="308"/>
      <c r="E15" s="23"/>
      <c r="F15" s="23"/>
      <c r="G15" s="23"/>
      <c r="H15" s="23"/>
      <c r="I15" s="23"/>
      <c r="J15" s="23"/>
      <c r="K15" s="23"/>
      <c r="L15" s="23"/>
      <c r="M15" s="23"/>
      <c r="N15" s="23"/>
      <c r="O15" s="23"/>
      <c r="P15" s="23"/>
      <c r="Q15" s="23"/>
      <c r="R15" s="23"/>
      <c r="S15" s="23"/>
      <c r="T15" s="23"/>
      <c r="U15" s="23"/>
      <c r="V15" s="23"/>
      <c r="W15" s="23"/>
      <c r="X15" s="23"/>
      <c r="Y15" s="23"/>
      <c r="Z15" s="23"/>
    </row>
    <row r="16" spans="1:26" ht="13.5" customHeight="1" x14ac:dyDescent="0.25">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row>
    <row r="17" spans="1:26" ht="13.5" customHeight="1" x14ac:dyDescent="0.25">
      <c r="A17" s="23"/>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spans="1:26" ht="13.5" customHeight="1" x14ac:dyDescent="0.25">
      <c r="A18" s="351" t="s">
        <v>295</v>
      </c>
      <c r="B18" s="302"/>
      <c r="C18" s="302"/>
      <c r="D18" s="302"/>
      <c r="E18" s="23"/>
      <c r="F18" s="23"/>
      <c r="G18" s="23"/>
      <c r="H18" s="23"/>
      <c r="I18" s="23"/>
      <c r="J18" s="23"/>
      <c r="K18" s="23"/>
      <c r="L18" s="23"/>
      <c r="M18" s="23"/>
      <c r="N18" s="23"/>
      <c r="O18" s="23"/>
      <c r="P18" s="23"/>
      <c r="Q18" s="23"/>
      <c r="R18" s="23"/>
      <c r="S18" s="23"/>
      <c r="T18" s="23"/>
      <c r="U18" s="23"/>
      <c r="V18" s="23"/>
      <c r="W18" s="23"/>
      <c r="X18" s="23"/>
      <c r="Y18" s="23"/>
      <c r="Z18" s="23"/>
    </row>
    <row r="19" spans="1:26" ht="13.5" customHeight="1" x14ac:dyDescent="0.25">
      <c r="A19" s="23" t="s">
        <v>671</v>
      </c>
      <c r="B19" s="32"/>
      <c r="C19" s="296"/>
      <c r="D19" s="297"/>
      <c r="E19" s="23"/>
      <c r="F19" s="23"/>
      <c r="G19" s="23"/>
      <c r="H19" s="23"/>
      <c r="I19" s="23"/>
      <c r="J19" s="23"/>
      <c r="K19" s="23"/>
      <c r="L19" s="23"/>
      <c r="M19" s="23"/>
      <c r="N19" s="23"/>
      <c r="O19" s="23"/>
      <c r="P19" s="23"/>
      <c r="Q19" s="23"/>
      <c r="R19" s="23"/>
      <c r="S19" s="23"/>
      <c r="T19" s="23"/>
      <c r="U19" s="23"/>
      <c r="V19" s="23"/>
      <c r="W19" s="23"/>
      <c r="X19" s="23"/>
      <c r="Y19" s="23"/>
      <c r="Z19" s="23"/>
    </row>
    <row r="20" spans="1:26" ht="13.5" customHeight="1" x14ac:dyDescent="0.25">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spans="1:26" ht="13.5" customHeight="1" x14ac:dyDescent="0.25">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ht="13.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3.5" customHeight="1" x14ac:dyDescent="0.25">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13.5" customHeight="1"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spans="1:26" ht="13.5" customHeight="1" x14ac:dyDescent="0.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3.5" customHeight="1"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3.5" customHeight="1" x14ac:dyDescent="0.25">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3.5" customHeight="1" x14ac:dyDescent="0.2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3.5" customHeight="1" x14ac:dyDescent="0.2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3.5" customHeight="1"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3.5" customHeight="1"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3.5"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3.5" customHeight="1"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3.5" customHeight="1"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3.5" customHeight="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3.5" customHeight="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3.5" customHeight="1"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3.5" customHeight="1"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3.5" customHeight="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3.5" customHeight="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3.5" customHeight="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3.5" customHeight="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3.5" customHeight="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3.5" customHeight="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3.5" customHeight="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3.5" customHeight="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3.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3.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3.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3.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3.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3.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3.5"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3.5"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3.5"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3.5"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3.5"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3.5"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3.5"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3.5"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3.5"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3.5"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3.5"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3.5"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3.5"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3.5"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3.5"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3.5"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3.5"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3.5" customHeight="1"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3.5" customHeight="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3.5" customHeight="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3.5" customHeight="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3.5" customHeigh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3.5"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3.5"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3.5"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3.5"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3.5"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3.5"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3.5"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3.5"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3.5"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3.5"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3.5"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3.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3.5"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3.5"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3.5"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3.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3.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3.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3.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3.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3.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3.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3.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3.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3.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3.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3.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3.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3.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3.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3.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3.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3.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3.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3.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3.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3.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3.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3.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3.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3.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3.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3.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3.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3.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3.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3.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3.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3.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3.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3.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3.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3.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3.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3.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3.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3.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3.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3.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3.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3.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3.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3.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3.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3.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3.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3.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3.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3.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3.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3.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3.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3.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3.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3.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3.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3.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3.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3.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3.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3.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3.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3.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3.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3.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3.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3.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3.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3.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3.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3.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3.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3.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3.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3.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3.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3.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3.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3.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3.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3.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3.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3.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3.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3.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3.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3.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3.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3.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3.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3.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3.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3.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3.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3.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3.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3.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3.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3.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3.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3.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3.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3.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3.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3.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3.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3.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3.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3.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3.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3.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3.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3.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3.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3.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3.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3.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3.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3.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3.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3.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3.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3.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3.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3.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3.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3.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3.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3.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3.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3.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3.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3.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3.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3.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3.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3.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3.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3.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3.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3.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3.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3.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3.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3.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3.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3.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3.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3.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3.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3.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3.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3.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3.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3.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3.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3.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3.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3.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3.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3.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3.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3.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3.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3.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3.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5">
    <mergeCell ref="B14:D14"/>
    <mergeCell ref="B15:D15"/>
    <mergeCell ref="A18:D18"/>
    <mergeCell ref="A1:D1"/>
    <mergeCell ref="A3:C3"/>
    <mergeCell ref="A5:D5"/>
    <mergeCell ref="B6:D6"/>
    <mergeCell ref="B7:D7"/>
    <mergeCell ref="B8:D8"/>
    <mergeCell ref="B9:D9"/>
    <mergeCell ref="A10:D10"/>
    <mergeCell ref="A11:D11"/>
    <mergeCell ref="A12:B12"/>
    <mergeCell ref="C12:D12"/>
    <mergeCell ref="A13:B13"/>
  </mergeCells>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00"/>
  <sheetViews>
    <sheetView view="pageBreakPreview" zoomScale="60" zoomScaleNormal="100" workbookViewId="0">
      <selection sqref="A1:H1"/>
    </sheetView>
  </sheetViews>
  <sheetFormatPr defaultColWidth="14.42578125" defaultRowHeight="15" customHeight="1" x14ac:dyDescent="0.25"/>
  <cols>
    <col min="1" max="1" width="25.7109375" customWidth="1"/>
    <col min="2" max="2" width="22" customWidth="1"/>
    <col min="3" max="3" width="9.42578125" customWidth="1"/>
    <col min="4" max="4" width="10.5703125" customWidth="1"/>
    <col min="5" max="5" width="10.140625" customWidth="1"/>
    <col min="6" max="6" width="15.42578125" customWidth="1"/>
    <col min="7" max="7" width="19" customWidth="1"/>
    <col min="8" max="8" width="10.42578125" customWidth="1"/>
    <col min="9" max="26" width="8.7109375" customWidth="1"/>
  </cols>
  <sheetData>
    <row r="1" spans="1:8" ht="14.25" customHeight="1" x14ac:dyDescent="0.25">
      <c r="A1" s="299" t="s">
        <v>296</v>
      </c>
      <c r="B1" s="300"/>
      <c r="C1" s="300"/>
      <c r="D1" s="300"/>
      <c r="E1" s="300"/>
      <c r="F1" s="300"/>
      <c r="G1" s="300"/>
      <c r="H1" s="300"/>
    </row>
    <row r="2" spans="1:8" ht="36" customHeight="1" x14ac:dyDescent="0.25">
      <c r="A2" s="301" t="s">
        <v>297</v>
      </c>
      <c r="B2" s="302"/>
      <c r="C2" s="302"/>
      <c r="D2" s="302"/>
      <c r="E2" s="302"/>
      <c r="F2" s="302"/>
      <c r="G2" s="302"/>
      <c r="H2" s="302"/>
    </row>
    <row r="3" spans="1:8" ht="14.25" customHeight="1" x14ac:dyDescent="0.25">
      <c r="A3" s="7"/>
      <c r="B3" s="7"/>
      <c r="C3" s="55"/>
      <c r="D3" s="55"/>
      <c r="E3" s="55"/>
      <c r="F3" s="55"/>
      <c r="G3" s="55"/>
      <c r="H3" s="55"/>
    </row>
    <row r="4" spans="1:8" ht="85.5" customHeight="1" x14ac:dyDescent="0.25">
      <c r="A4" s="2" t="s">
        <v>298</v>
      </c>
      <c r="B4" s="56" t="s">
        <v>299</v>
      </c>
      <c r="C4" s="56" t="s">
        <v>300</v>
      </c>
      <c r="D4" s="56" t="s">
        <v>301</v>
      </c>
      <c r="E4" s="56" t="s">
        <v>88</v>
      </c>
      <c r="F4" s="56" t="s">
        <v>302</v>
      </c>
      <c r="G4" s="56" t="s">
        <v>303</v>
      </c>
      <c r="H4" s="56" t="s">
        <v>304</v>
      </c>
    </row>
    <row r="5" spans="1:8" ht="14.25" customHeight="1" x14ac:dyDescent="0.25">
      <c r="A5" s="15"/>
      <c r="B5" s="16"/>
      <c r="C5" s="16"/>
      <c r="D5" s="16"/>
      <c r="E5" s="16"/>
      <c r="F5" s="16"/>
      <c r="G5" s="16"/>
      <c r="H5" s="16"/>
    </row>
    <row r="6" spans="1:8" ht="14.25" customHeight="1" x14ac:dyDescent="0.25">
      <c r="A6" s="15"/>
      <c r="B6" s="16"/>
      <c r="C6" s="16"/>
      <c r="D6" s="16"/>
      <c r="E6" s="16"/>
      <c r="F6" s="16"/>
      <c r="G6" s="16"/>
      <c r="H6" s="16"/>
    </row>
    <row r="7" spans="1:8" ht="14.25" customHeight="1" x14ac:dyDescent="0.25">
      <c r="A7" s="57"/>
      <c r="B7" s="17"/>
      <c r="C7" s="17"/>
      <c r="D7" s="17"/>
      <c r="E7" s="17"/>
      <c r="F7" s="17"/>
      <c r="G7" s="17"/>
      <c r="H7" s="17"/>
    </row>
    <row r="8" spans="1:8" ht="14.25" customHeight="1" x14ac:dyDescent="0.25">
      <c r="A8" s="57"/>
      <c r="B8" s="17"/>
      <c r="C8" s="17"/>
      <c r="D8" s="17"/>
      <c r="E8" s="17"/>
      <c r="F8" s="17"/>
      <c r="G8" s="17"/>
      <c r="H8" s="17"/>
    </row>
    <row r="9" spans="1:8" ht="14.25" customHeight="1" x14ac:dyDescent="0.25">
      <c r="A9" s="57"/>
      <c r="B9" s="17"/>
      <c r="C9" s="17"/>
      <c r="D9" s="17"/>
      <c r="E9" s="17"/>
      <c r="F9" s="17"/>
      <c r="G9" s="17"/>
      <c r="H9" s="17"/>
    </row>
    <row r="10" spans="1:8" ht="14.25" customHeight="1" x14ac:dyDescent="0.25">
      <c r="A10" s="57"/>
      <c r="B10" s="17"/>
      <c r="C10" s="17"/>
      <c r="D10" s="17"/>
      <c r="E10" s="17"/>
      <c r="F10" s="17"/>
      <c r="G10" s="17"/>
      <c r="H10" s="17"/>
    </row>
    <row r="11" spans="1:8" ht="14.25" customHeight="1" x14ac:dyDescent="0.25">
      <c r="A11" s="57"/>
      <c r="B11" s="17"/>
      <c r="C11" s="17"/>
      <c r="D11" s="17"/>
      <c r="E11" s="17"/>
      <c r="F11" s="17"/>
      <c r="G11" s="17"/>
      <c r="H11" s="17"/>
    </row>
    <row r="12" spans="1:8" ht="14.25" customHeight="1" x14ac:dyDescent="0.25">
      <c r="A12" s="57"/>
      <c r="B12" s="17"/>
      <c r="C12" s="17"/>
      <c r="D12" s="17"/>
      <c r="E12" s="17"/>
      <c r="F12" s="17"/>
      <c r="G12" s="17"/>
      <c r="H12" s="17"/>
    </row>
    <row r="13" spans="1:8" ht="14.25" customHeight="1" x14ac:dyDescent="0.25">
      <c r="A13" s="57"/>
      <c r="B13" s="17"/>
      <c r="C13" s="17"/>
      <c r="D13" s="17"/>
      <c r="E13" s="17"/>
      <c r="F13" s="17"/>
      <c r="G13" s="17"/>
      <c r="H13" s="17"/>
    </row>
    <row r="14" spans="1:8" ht="14.25" customHeight="1" x14ac:dyDescent="0.25">
      <c r="A14" s="57"/>
      <c r="B14" s="17"/>
      <c r="C14" s="17"/>
      <c r="D14" s="17"/>
      <c r="E14" s="17"/>
      <c r="F14" s="17"/>
      <c r="G14" s="17"/>
      <c r="H14" s="17"/>
    </row>
    <row r="15" spans="1:8" ht="14.25" customHeight="1" x14ac:dyDescent="0.25">
      <c r="A15" s="57"/>
      <c r="B15" s="17"/>
      <c r="C15" s="17"/>
      <c r="D15" s="17"/>
      <c r="E15" s="17"/>
      <c r="F15" s="17"/>
      <c r="G15" s="17"/>
      <c r="H15" s="17"/>
    </row>
    <row r="16" spans="1:8" ht="14.25" customHeight="1" x14ac:dyDescent="0.25">
      <c r="A16" s="57"/>
      <c r="B16" s="17"/>
      <c r="C16" s="17"/>
      <c r="D16" s="17"/>
      <c r="E16" s="17"/>
      <c r="F16" s="17"/>
      <c r="G16" s="17"/>
      <c r="H16" s="17"/>
    </row>
    <row r="17" spans="1:8" ht="14.25" customHeight="1" x14ac:dyDescent="0.25">
      <c r="A17" s="57"/>
      <c r="B17" s="17"/>
      <c r="C17" s="17"/>
      <c r="D17" s="17"/>
      <c r="E17" s="17"/>
      <c r="F17" s="17"/>
      <c r="G17" s="17"/>
      <c r="H17" s="17"/>
    </row>
    <row r="18" spans="1:8" ht="14.25" customHeight="1" x14ac:dyDescent="0.25">
      <c r="A18" s="57"/>
      <c r="B18" s="17"/>
      <c r="C18" s="17"/>
      <c r="D18" s="17"/>
      <c r="E18" s="17"/>
      <c r="F18" s="17"/>
      <c r="G18" s="17"/>
      <c r="H18" s="17"/>
    </row>
    <row r="19" spans="1:8" ht="14.25" customHeight="1" x14ac:dyDescent="0.25">
      <c r="A19" s="57"/>
      <c r="B19" s="17"/>
      <c r="C19" s="17"/>
      <c r="D19" s="17"/>
      <c r="E19" s="17"/>
      <c r="F19" s="17"/>
      <c r="G19" s="17"/>
      <c r="H19" s="17"/>
    </row>
    <row r="20" spans="1:8" ht="14.25" customHeight="1" x14ac:dyDescent="0.25">
      <c r="A20" s="57"/>
      <c r="B20" s="17"/>
      <c r="C20" s="17"/>
      <c r="D20" s="17"/>
      <c r="E20" s="17"/>
      <c r="F20" s="17"/>
      <c r="G20" s="17"/>
      <c r="H20" s="17"/>
    </row>
    <row r="21" spans="1:8" ht="14.25" customHeight="1" x14ac:dyDescent="0.25">
      <c r="A21" s="57"/>
      <c r="B21" s="17"/>
      <c r="C21" s="17"/>
      <c r="D21" s="17"/>
      <c r="E21" s="17"/>
      <c r="F21" s="17"/>
      <c r="G21" s="17"/>
      <c r="H21" s="17"/>
    </row>
    <row r="22" spans="1:8" ht="14.25" customHeight="1" x14ac:dyDescent="0.25">
      <c r="A22" s="57"/>
      <c r="B22" s="17"/>
      <c r="C22" s="17"/>
      <c r="D22" s="17"/>
      <c r="E22" s="17"/>
      <c r="F22" s="17"/>
      <c r="G22" s="17"/>
      <c r="H22" s="17"/>
    </row>
    <row r="23" spans="1:8" ht="14.25" customHeight="1" x14ac:dyDescent="0.25">
      <c r="A23" s="57"/>
      <c r="B23" s="17"/>
      <c r="C23" s="17"/>
      <c r="D23" s="17"/>
      <c r="E23" s="17"/>
      <c r="F23" s="17"/>
      <c r="G23" s="17"/>
      <c r="H23" s="17"/>
    </row>
    <row r="24" spans="1:8" ht="14.25" customHeight="1" x14ac:dyDescent="0.25">
      <c r="A24" s="57"/>
      <c r="B24" s="17"/>
      <c r="C24" s="17"/>
      <c r="D24" s="17"/>
      <c r="E24" s="17"/>
      <c r="F24" s="17"/>
      <c r="G24" s="17"/>
      <c r="H24" s="17"/>
    </row>
    <row r="25" spans="1:8" ht="14.25" customHeight="1" x14ac:dyDescent="0.25">
      <c r="A25" s="57"/>
      <c r="B25" s="17"/>
      <c r="C25" s="17"/>
      <c r="D25" s="17"/>
      <c r="E25" s="17"/>
      <c r="F25" s="17"/>
      <c r="G25" s="17"/>
      <c r="H25" s="17"/>
    </row>
    <row r="26" spans="1:8" ht="14.25" customHeight="1" x14ac:dyDescent="0.25">
      <c r="A26" s="392" t="s">
        <v>305</v>
      </c>
      <c r="B26" s="308"/>
      <c r="C26" s="58">
        <f t="shared" ref="C26:E26" si="0">SUM(C5:C25)</f>
        <v>0</v>
      </c>
      <c r="D26" s="58">
        <f t="shared" si="0"/>
        <v>0</v>
      </c>
      <c r="E26" s="58">
        <f t="shared" si="0"/>
        <v>0</v>
      </c>
      <c r="F26" s="393"/>
      <c r="G26" s="307"/>
      <c r="H26" s="308"/>
    </row>
    <row r="27" spans="1:8" ht="14.25" customHeight="1" x14ac:dyDescent="0.25"/>
    <row r="28" spans="1:8" ht="14.25" customHeight="1" x14ac:dyDescent="0.25"/>
    <row r="29" spans="1:8" ht="14.25" customHeight="1" x14ac:dyDescent="0.25"/>
    <row r="30" spans="1:8" ht="14.25" customHeight="1" x14ac:dyDescent="0.25"/>
    <row r="31" spans="1:8" ht="14.25" customHeight="1" x14ac:dyDescent="0.25"/>
    <row r="32" spans="1:8"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4">
    <mergeCell ref="A1:H1"/>
    <mergeCell ref="A2:H2"/>
    <mergeCell ref="A26:B26"/>
    <mergeCell ref="F26:H26"/>
  </mergeCells>
  <pageMargins left="0.7" right="0.7" top="0.75" bottom="0.75" header="0" footer="0"/>
  <pageSetup scale="99" orientation="landscape" r:id="rId1"/>
  <headerFooter>
    <oddHeader>&amp;CHOUSING AUTHORITY OF THE CITY OF PITTSBURGH PROJECT-BASED VOUCHER GAP FINANCING PROGRAM 2020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Attachment B - Cover</vt:lpstr>
      <vt:lpstr>Tab00 Proposal Checklist</vt:lpstr>
      <vt:lpstr>Tab04 Proposed Gross Rents</vt:lpstr>
      <vt:lpstr>Tab05 PBV Verification Form</vt:lpstr>
      <vt:lpstr>Tab06 PBV Application Form</vt:lpstr>
      <vt:lpstr>Tab07 References</vt:lpstr>
      <vt:lpstr>Tab08 Instructions to Offerors </vt:lpstr>
      <vt:lpstr>Tab09.01 Site Neighborhood Sta </vt:lpstr>
      <vt:lpstr>Tab10.03 Property Mgt List</vt:lpstr>
      <vt:lpstr>Tab11.01 Total Development Cost</vt:lpstr>
      <vt:lpstr>Tab 11.02 HUD Safe Harbor</vt:lpstr>
      <vt:lpstr>Tab11.03 Proforma Income</vt:lpstr>
      <vt:lpstr>Tab11.03 ProForma Assumptions</vt:lpstr>
      <vt:lpstr>Tab11.03 15 Yr Pro Forma</vt:lpstr>
      <vt:lpstr>Tab11.04 Financing Summary Char</vt:lpstr>
      <vt:lpstr>Tab12.01 Unit Mix Chart</vt:lpstr>
      <vt:lpstr>Tab14.01 MWBE Form</vt:lpstr>
      <vt:lpstr>Tab14.03 Section 3 Plan</vt:lpstr>
      <vt:lpstr>'Tab08 Instructions to Offerors '!Print_Area</vt:lpstr>
      <vt:lpstr>'Tab11.03 15 Yr Pro Forma'!Print_Area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Anisah Ahmad</dc:creator>
  <cp:lastModifiedBy>Anna Jasim</cp:lastModifiedBy>
  <cp:lastPrinted>2023-05-04T20:30:20Z</cp:lastPrinted>
  <dcterms:created xsi:type="dcterms:W3CDTF">2020-07-02T13:54:50Z</dcterms:created>
  <dcterms:modified xsi:type="dcterms:W3CDTF">2023-10-06T19:15:14Z</dcterms:modified>
</cp:coreProperties>
</file>