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0" windowWidth="20115" windowHeight="7755" firstSheet="11" activeTab="13"/>
  </bookViews>
  <sheets>
    <sheet name="Attachment B - Cover" sheetId="23" r:id="rId1"/>
    <sheet name="Tab00 Proposal Checklist" sheetId="1" r:id="rId2"/>
    <sheet name="Tab04 Proposed Gross Rents" sheetId="2" r:id="rId3"/>
    <sheet name="Tab05 PBV Verification" sheetId="4" r:id="rId4"/>
    <sheet name="Tab06 PBV Application Form" sheetId="7" r:id="rId5"/>
    <sheet name="Tab07 References" sheetId="20" r:id="rId6"/>
    <sheet name="Tab08 Instructions to Offerors " sheetId="3" r:id="rId7"/>
    <sheet name="Tab09.01 Site Neighborhood Sta " sheetId="5" r:id="rId8"/>
    <sheet name="Tab10.02 Property Mgt List" sheetId="6" r:id="rId9"/>
    <sheet name="Tab11.01 Total Development Cost" sheetId="8" r:id="rId10"/>
    <sheet name="Tab 11.02 HUD Safe Harbor" sheetId="18" r:id="rId11"/>
    <sheet name="Tab11.03 Proforma Income" sheetId="12" r:id="rId12"/>
    <sheet name="Tab11.03 ProForma Assumptions" sheetId="13" r:id="rId13"/>
    <sheet name="Tab11.03 15 Yr Pro Forma" sheetId="14" r:id="rId14"/>
    <sheet name="Tab11.04 Financing Summary Char" sheetId="10" r:id="rId15"/>
    <sheet name="Tab12.01 Unit Mix Chart" sheetId="9" r:id="rId16"/>
    <sheet name="Tab14.01 MWBE Form" sheetId="15" r:id="rId17"/>
    <sheet name="Tab14.03 Section 3 Plan" sheetId="16" r:id="rId18"/>
    <sheet name="Tab16 Prior Awardee" sheetId="21" r:id="rId19"/>
    <sheet name="Tab17 Repeat Respondent" sheetId="2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a" localSheetId="5">'[1]Const costs'!#REF!</definedName>
    <definedName name="\a" localSheetId="19">'[1]Const costs'!#REF!</definedName>
    <definedName name="\a">'[1]Const costs'!#REF!</definedName>
    <definedName name="\c" localSheetId="5">'[1]Const costs'!#REF!</definedName>
    <definedName name="\c" localSheetId="19">'[1]Const costs'!#REF!</definedName>
    <definedName name="\c">'[1]Const costs'!#REF!</definedName>
    <definedName name="\l" localSheetId="5">'[1]Const costs'!#REF!</definedName>
    <definedName name="\l" localSheetId="19">'[1]Const costs'!#REF!</definedName>
    <definedName name="\l">'[1]Const costs'!#REF!</definedName>
    <definedName name="\n" localSheetId="5">'[1]Const costs'!#REF!</definedName>
    <definedName name="\n" localSheetId="19">'[1]Const costs'!#REF!</definedName>
    <definedName name="\n">'[1]Const costs'!#REF!</definedName>
    <definedName name="\o" localSheetId="5">'[1]Const costs'!#REF!</definedName>
    <definedName name="\o" localSheetId="19">'[1]Const costs'!#REF!</definedName>
    <definedName name="\o">'[1]Const costs'!#REF!</definedName>
    <definedName name="\P" localSheetId="5">#REF!</definedName>
    <definedName name="\P" localSheetId="19">#REF!</definedName>
    <definedName name="\P">#REF!</definedName>
    <definedName name="\r" localSheetId="5">'[1]Const costs'!#REF!</definedName>
    <definedName name="\r" localSheetId="19">'[1]Const costs'!#REF!</definedName>
    <definedName name="\r">'[1]Const costs'!#REF!</definedName>
    <definedName name="\s" localSheetId="5">'[1]Const costs'!#REF!</definedName>
    <definedName name="\s" localSheetId="19">'[1]Const costs'!#REF!</definedName>
    <definedName name="\s">'[1]Const costs'!#REF!</definedName>
    <definedName name="\t" localSheetId="5">'[1]Const costs'!#REF!</definedName>
    <definedName name="\t" localSheetId="19">'[1]Const costs'!#REF!</definedName>
    <definedName name="\t">'[1]Const costs'!#REF!</definedName>
    <definedName name="\v" localSheetId="5">'[1]Const costs'!#REF!</definedName>
    <definedName name="\v" localSheetId="19">'[1]Const costs'!#REF!</definedName>
    <definedName name="\v">'[1]Const costs'!#REF!</definedName>
    <definedName name="_704B" localSheetId="5">#REF!</definedName>
    <definedName name="_704B" localSheetId="19">#REF!</definedName>
    <definedName name="_704B">#REF!</definedName>
    <definedName name="_704C" localSheetId="10">#REF!</definedName>
    <definedName name="_704C" localSheetId="5">#REF!</definedName>
    <definedName name="_704C" localSheetId="19">#REF!</definedName>
    <definedName name="_704C">#REF!</definedName>
    <definedName name="_CPI2" localSheetId="10">#REF!</definedName>
    <definedName name="_CPI2" localSheetId="5">#REF!</definedName>
    <definedName name="_CPI2" localSheetId="19">#REF!</definedName>
    <definedName name="_CPI2">#REF!</definedName>
    <definedName name="_dnp2" localSheetId="10">[2]Assumptions!#REF!</definedName>
    <definedName name="_dnp2" localSheetId="5">[2]Assumptions!#REF!</definedName>
    <definedName name="_dnp2" localSheetId="19">[2]Assumptions!#REF!</definedName>
    <definedName name="_dnp2">[2]Assumptions!#REF!</definedName>
    <definedName name="_dsc2" localSheetId="10">[2]Assumptions!#REF!</definedName>
    <definedName name="_dsc2" localSheetId="5">[2]Assumptions!#REF!</definedName>
    <definedName name="_dsc2" localSheetId="19">[2]Assumptions!#REF!</definedName>
    <definedName name="_dsc2">[2]Assumptions!#REF!</definedName>
    <definedName name="_dsc3" localSheetId="5">[2]Assumptions!#REF!</definedName>
    <definedName name="_dsc3" localSheetId="19">[2]Assumptions!#REF!</definedName>
    <definedName name="_dsc3">[2]Assumptions!#REF!</definedName>
    <definedName name="_Fill" localSheetId="5" hidden="1">'[1]Const costs'!#REF!</definedName>
    <definedName name="_Fill" localSheetId="19" hidden="1">'[1]Const costs'!#REF!</definedName>
    <definedName name="_Fill" hidden="1">'[1]Const costs'!#REF!</definedName>
    <definedName name="_tdc2" localSheetId="10">[2]Assumptions!#REF!</definedName>
    <definedName name="_tdc2" localSheetId="5">[2]Assumptions!#REF!</definedName>
    <definedName name="_tdc2" localSheetId="19">[2]Assumptions!#REF!</definedName>
    <definedName name="_tdc2">[2]Assumptions!#REF!</definedName>
    <definedName name="_ti2" localSheetId="10">[2]Assumptions!#REF!</definedName>
    <definedName name="_ti2" localSheetId="5">[2]Assumptions!#REF!</definedName>
    <definedName name="_ti2" localSheetId="19">[2]Assumptions!#REF!</definedName>
    <definedName name="_ti2">[2]Assumptions!#REF!</definedName>
    <definedName name="_vac3" localSheetId="10">[2]Assumptions!#REF!</definedName>
    <definedName name="_vac3" localSheetId="5">[2]Assumptions!#REF!</definedName>
    <definedName name="_vac3" localSheetId="19">[2]Assumptions!#REF!</definedName>
    <definedName name="_vac3">[2]Assumptions!#REF!</definedName>
    <definedName name="AHP_Grant" localSheetId="10">[3]Financing!$B$143</definedName>
    <definedName name="AHP_Grant">[3]Financing!$B$143</definedName>
    <definedName name="AMORT" localSheetId="10">#REF!</definedName>
    <definedName name="AMORT" localSheetId="5">#REF!</definedName>
    <definedName name="AMORT" localSheetId="19">#REF!</definedName>
    <definedName name="AMORT">#REF!</definedName>
    <definedName name="AMORT1" localSheetId="10">#REF!</definedName>
    <definedName name="AMORT1" localSheetId="5">#REF!</definedName>
    <definedName name="AMORT1" localSheetId="19">#REF!</definedName>
    <definedName name="AMORT1">#REF!</definedName>
    <definedName name="AMORT2" localSheetId="10">#REF!</definedName>
    <definedName name="AMORT2" localSheetId="5">#REF!</definedName>
    <definedName name="AMORT2" localSheetId="19">#REF!</definedName>
    <definedName name="AMORT2">#REF!</definedName>
    <definedName name="AMORT2A" localSheetId="10">#REF!</definedName>
    <definedName name="AMORT2A" localSheetId="5">#REF!</definedName>
    <definedName name="AMORT2A" localSheetId="19">#REF!</definedName>
    <definedName name="AMORT2A">#REF!</definedName>
    <definedName name="AMORT3" localSheetId="10">#REF!</definedName>
    <definedName name="AMORT3" localSheetId="5">#REF!</definedName>
    <definedName name="AMORT3" localSheetId="19">#REF!</definedName>
    <definedName name="AMORT3">#REF!</definedName>
    <definedName name="AMORT5" localSheetId="10">#REF!</definedName>
    <definedName name="AMORT5" localSheetId="5">#REF!</definedName>
    <definedName name="AMORT5" localSheetId="19">#REF!</definedName>
    <definedName name="AMORT5">#REF!</definedName>
    <definedName name="AMORT7" localSheetId="10">#REF!</definedName>
    <definedName name="AMORT7" localSheetId="5">#REF!</definedName>
    <definedName name="AMORT7" localSheetId="19">#REF!</definedName>
    <definedName name="AMORT7">#REF!</definedName>
    <definedName name="ASSETS" localSheetId="10">#REF!</definedName>
    <definedName name="ASSETS" localSheetId="5">#REF!</definedName>
    <definedName name="ASSETS" localSheetId="19">#REF!</definedName>
    <definedName name="ASSETS">#REF!</definedName>
    <definedName name="avainc" localSheetId="10">[2]Assumptions!#REF!</definedName>
    <definedName name="avainc" localSheetId="5">[2]Assumptions!#REF!</definedName>
    <definedName name="avainc" localSheetId="19">[2]Assumptions!#REF!</definedName>
    <definedName name="avainc">[2]Assumptions!#REF!</definedName>
    <definedName name="avainc2" localSheetId="10">[2]Assumptions!#REF!</definedName>
    <definedName name="avainc2" localSheetId="5">[2]Assumptions!#REF!</definedName>
    <definedName name="avainc2" localSheetId="19">[2]Assumptions!#REF!</definedName>
    <definedName name="avainc2">[2]Assumptions!#REF!</definedName>
    <definedName name="BENEFITS2" localSheetId="10">#REF!</definedName>
    <definedName name="BENEFITS2" localSheetId="5">#REF!</definedName>
    <definedName name="BENEFITS2" localSheetId="19">#REF!</definedName>
    <definedName name="BENEFITS2">#REF!</definedName>
    <definedName name="BENEFITS3" localSheetId="10">#REF!</definedName>
    <definedName name="BENEFITS3" localSheetId="5">#REF!</definedName>
    <definedName name="BENEFITS3" localSheetId="19">#REF!</definedName>
    <definedName name="BENEFITS3">#REF!</definedName>
    <definedName name="BOND_FACE" localSheetId="10">[3]Financing!$B$147</definedName>
    <definedName name="BOND_FACE">[3]Financing!$B$147</definedName>
    <definedName name="conint" localSheetId="10">'[4]Devel. Bud'!#REF!</definedName>
    <definedName name="conint" localSheetId="5">'[4]Devel. Bud'!#REF!</definedName>
    <definedName name="conint" localSheetId="19">'[4]Devel. Bud'!#REF!</definedName>
    <definedName name="conint">'[4]Devel. Bud'!#REF!</definedName>
    <definedName name="CONSTINTEREST" localSheetId="10">'[5]Devel. Bud'!#REF!</definedName>
    <definedName name="CONSTINTEREST" localSheetId="5">'[5]Devel. Bud'!#REF!</definedName>
    <definedName name="CONSTINTEREST" localSheetId="19">'[5]Devel. Bud'!#REF!</definedName>
    <definedName name="CONSTINTEREST">'[5]Devel. Bud'!#REF!</definedName>
    <definedName name="CPI" localSheetId="10">#REF!</definedName>
    <definedName name="CPI" localSheetId="5">#REF!</definedName>
    <definedName name="CPI" localSheetId="19">#REF!</definedName>
    <definedName name="CPI">#REF!</definedName>
    <definedName name="debtrate">[6]Assumps!$G$7</definedName>
    <definedName name="DEDUCT" localSheetId="10">#REF!</definedName>
    <definedName name="DEDUCT" localSheetId="5">#REF!</definedName>
    <definedName name="DEDUCT" localSheetId="19">#REF!</definedName>
    <definedName name="DEDUCT">#REF!</definedName>
    <definedName name="DEP_" localSheetId="10">#REF!</definedName>
    <definedName name="DEP_" localSheetId="5">#REF!</definedName>
    <definedName name="DEP_" localSheetId="19">#REF!</definedName>
    <definedName name="DEP_">#REF!</definedName>
    <definedName name="DEP__" localSheetId="10">#REF!</definedName>
    <definedName name="DEP__" localSheetId="5">#REF!</definedName>
    <definedName name="DEP__" localSheetId="19">#REF!</definedName>
    <definedName name="DEP__">#REF!</definedName>
    <definedName name="DISCOUNT" localSheetId="10">#REF!</definedName>
    <definedName name="DISCOUNT" localSheetId="5">#REF!</definedName>
    <definedName name="DISCOUNT" localSheetId="19">#REF!</definedName>
    <definedName name="DISCOUNT">#REF!</definedName>
    <definedName name="dnp" localSheetId="10">[2]Assumptions!#REF!</definedName>
    <definedName name="dnp" localSheetId="5">[2]Assumptions!#REF!</definedName>
    <definedName name="dnp" localSheetId="19">[2]Assumptions!#REF!</definedName>
    <definedName name="dnp">[2]Assumptions!#REF!</definedName>
    <definedName name="dnpast" localSheetId="10">[2]Assumptions!#REF!</definedName>
    <definedName name="dnpast" localSheetId="5">[2]Assumptions!#REF!</definedName>
    <definedName name="dnpast" localSheetId="19">[2]Assumptions!#REF!</definedName>
    <definedName name="dnpast">[2]Assumptions!#REF!</definedName>
    <definedName name="dnpast2" localSheetId="10">[2]Assumptions!#REF!</definedName>
    <definedName name="dnpast2" localSheetId="5">[2]Assumptions!#REF!</definedName>
    <definedName name="dnpast2" localSheetId="19">[2]Assumptions!#REF!</definedName>
    <definedName name="dnpast2">[2]Assumptions!#REF!</definedName>
    <definedName name="dsc" localSheetId="10">[2]Assumptions!#REF!</definedName>
    <definedName name="dsc" localSheetId="5">[2]Assumptions!#REF!</definedName>
    <definedName name="dsc" localSheetId="19">[2]Assumptions!#REF!</definedName>
    <definedName name="dsc">[2]Assumptions!#REF!</definedName>
    <definedName name="duc" localSheetId="5">[2]Assumptions!#REF!</definedName>
    <definedName name="duc" localSheetId="19">[2]Assumptions!#REF!</definedName>
    <definedName name="duc">[2]Assumptions!#REF!</definedName>
    <definedName name="duchnc" localSheetId="5">[2]Assumptions!#REF!</definedName>
    <definedName name="duchnc" localSheetId="19">[2]Assumptions!#REF!</definedName>
    <definedName name="duchnc">[2]Assumptions!#REF!</definedName>
    <definedName name="ducho" localSheetId="5">[2]Assumptions!#REF!</definedName>
    <definedName name="ducho" localSheetId="19">[2]Assumptions!#REF!</definedName>
    <definedName name="ducho">[2]Assumptions!#REF!</definedName>
    <definedName name="duchodu" localSheetId="5">[2]Assumptions!#REF!</definedName>
    <definedName name="duchodu" localSheetId="19">[2]Assumptions!#REF!</definedName>
    <definedName name="duchodu">[2]Assumptions!#REF!</definedName>
    <definedName name="duchodu2" localSheetId="5">[2]Assumptions!#REF!</definedName>
    <definedName name="duchodu2" localSheetId="19">[2]Assumptions!#REF!</definedName>
    <definedName name="duchodu2">[2]Assumptions!#REF!</definedName>
    <definedName name="EQ" localSheetId="10">[3]Financing!$B$142</definedName>
    <definedName name="EQ">[3]Financing!$B$142</definedName>
    <definedName name="ERI" localSheetId="10">[5]Mort!#REF!</definedName>
    <definedName name="ERI" localSheetId="5">[5]Mort!#REF!</definedName>
    <definedName name="ERI" localSheetId="19">[5]Mort!#REF!</definedName>
    <definedName name="ERI">[5]Mort!#REF!</definedName>
    <definedName name="EXHIBIT_D___DEVELOPMENT_BUDGET" localSheetId="10">#REF!</definedName>
    <definedName name="EXHIBIT_D___DEVELOPMENT_BUDGET" localSheetId="5">#REF!</definedName>
    <definedName name="EXHIBIT_D___DEVELOPMENT_BUDGET" localSheetId="19">#REF!</definedName>
    <definedName name="EXHIBIT_D___DEVELOPMENT_BUDGET">#REF!</definedName>
    <definedName name="EXP" localSheetId="10">#REF!</definedName>
    <definedName name="EXP" localSheetId="5">#REF!</definedName>
    <definedName name="EXP" localSheetId="19">#REF!</definedName>
    <definedName name="EXP">#REF!</definedName>
    <definedName name="FACADE" localSheetId="10">#REF!</definedName>
    <definedName name="FACADE" localSheetId="5">#REF!</definedName>
    <definedName name="FACADE" localSheetId="19">#REF!</definedName>
    <definedName name="FACADE">#REF!</definedName>
    <definedName name="FINAN">[7]TOC:GEN!$J$1:$N$49</definedName>
    <definedName name="FLOW" localSheetId="10">#REF!</definedName>
    <definedName name="FLOW" localSheetId="5">#REF!</definedName>
    <definedName name="FLOW" localSheetId="19">#REF!</definedName>
    <definedName name="FLOW">#REF!</definedName>
    <definedName name="FUNDED" localSheetId="10">#REF!</definedName>
    <definedName name="FUNDED" localSheetId="5">#REF!</definedName>
    <definedName name="FUNDED" localSheetId="19">#REF!</definedName>
    <definedName name="FUNDED">#REF!</definedName>
    <definedName name="GRR" localSheetId="10">'[5]Units &amp; Income'!#REF!</definedName>
    <definedName name="GRR" localSheetId="5">'[5]Units &amp; Income'!#REF!</definedName>
    <definedName name="GRR" localSheetId="19">'[5]Units &amp; Income'!#REF!</definedName>
    <definedName name="GRR">'[5]Units &amp; Income'!#REF!</definedName>
    <definedName name="HDCDSC">[8]Income!$D$24</definedName>
    <definedName name="HDCFIRST">[5]Mort!$J$22</definedName>
    <definedName name="hncdu" localSheetId="10">[2]Assumptions!#REF!</definedName>
    <definedName name="hncdu" localSheetId="5">[2]Assumptions!#REF!</definedName>
    <definedName name="hncdu" localSheetId="19">[2]Assumptions!#REF!</definedName>
    <definedName name="hncdu">[2]Assumptions!#REF!</definedName>
    <definedName name="hodu" localSheetId="10">[2]Assumptions!#REF!</definedName>
    <definedName name="hodu" localSheetId="5">[2]Assumptions!#REF!</definedName>
    <definedName name="hodu" localSheetId="19">[2]Assumptions!#REF!</definedName>
    <definedName name="hodu">[2]Assumptions!#REF!</definedName>
    <definedName name="hodu1" localSheetId="10">[2]Assumptions!#REF!</definedName>
    <definedName name="hodu1" localSheetId="5">[2]Assumptions!#REF!</definedName>
    <definedName name="hodu1" localSheetId="19">[2]Assumptions!#REF!</definedName>
    <definedName name="hodu1">[2]Assumptions!#REF!</definedName>
    <definedName name="hodu2" localSheetId="10">[2]Assumptions!#REF!</definedName>
    <definedName name="hodu2" localSheetId="5">[2]Assumptions!#REF!</definedName>
    <definedName name="hodu2" localSheetId="19">[2]Assumptions!#REF!</definedName>
    <definedName name="hodu2">[2]Assumptions!#REF!</definedName>
    <definedName name="hrdu1">[9]Assumptions!$B$15</definedName>
    <definedName name="I_A" localSheetId="10">#REF!</definedName>
    <definedName name="I_A" localSheetId="5">#REF!</definedName>
    <definedName name="I_A" localSheetId="19">#REF!</definedName>
    <definedName name="I_A">#REF!</definedName>
    <definedName name="IOR">'[10]221d4Prelim'!$I$34</definedName>
    <definedName name="IRR" localSheetId="10">#REF!</definedName>
    <definedName name="IRR" localSheetId="5">#REF!</definedName>
    <definedName name="IRR" localSheetId="19">#REF!</definedName>
    <definedName name="IRR">#REF!</definedName>
    <definedName name="LandSF" localSheetId="10">[11]Assumptions!#REF!</definedName>
    <definedName name="LandSF" localSheetId="5">[11]Assumptions!#REF!</definedName>
    <definedName name="LandSF" localSheetId="19">[11]Assumptions!#REF!</definedName>
    <definedName name="LandSF">[11]Assumptions!#REF!</definedName>
    <definedName name="MINGAIN" localSheetId="10">#REF!</definedName>
    <definedName name="MINGAIN" localSheetId="5">#REF!</definedName>
    <definedName name="MINGAIN" localSheetId="19">#REF!</definedName>
    <definedName name="MINGAIN">#REF!</definedName>
    <definedName name="MINGAIN2" localSheetId="10">#REF!</definedName>
    <definedName name="MINGAIN2" localSheetId="5">#REF!</definedName>
    <definedName name="MINGAIN2" localSheetId="19">#REF!</definedName>
    <definedName name="MINGAIN2">#REF!</definedName>
    <definedName name="MKT_ANALYSIS" localSheetId="10">[3]Financing!$B$177</definedName>
    <definedName name="MKT_ANALYSIS">[3]Financing!$B$177</definedName>
    <definedName name="MOIRB3" localSheetId="10">#REF!</definedName>
    <definedName name="MOIRB3" localSheetId="5">#REF!</definedName>
    <definedName name="MOIRB3" localSheetId="19">#REF!</definedName>
    <definedName name="MOIRB3">#REF!</definedName>
    <definedName name="MOIRR1" localSheetId="10">#REF!</definedName>
    <definedName name="MOIRR1" localSheetId="5">#REF!</definedName>
    <definedName name="MOIRR1" localSheetId="19">#REF!</definedName>
    <definedName name="MOIRR1">#REF!</definedName>
    <definedName name="MOIRR2" localSheetId="10">#REF!</definedName>
    <definedName name="MOIRR2" localSheetId="5">#REF!</definedName>
    <definedName name="MOIRR2" localSheetId="19">#REF!</definedName>
    <definedName name="MOIRR2">#REF!</definedName>
    <definedName name="MOIRR3" localSheetId="10">#REF!</definedName>
    <definedName name="MOIRR3" localSheetId="5">#REF!</definedName>
    <definedName name="MOIRR3" localSheetId="19">#REF!</definedName>
    <definedName name="MOIRR3">#REF!</definedName>
    <definedName name="MOIRR4" localSheetId="10">#REF!</definedName>
    <definedName name="MOIRR4" localSheetId="5">#REF!</definedName>
    <definedName name="MOIRR4" localSheetId="19">#REF!</definedName>
    <definedName name="MOIRR4">#REF!</definedName>
    <definedName name="MOIRR5" localSheetId="10">#REF!</definedName>
    <definedName name="MOIRR5" localSheetId="5">#REF!</definedName>
    <definedName name="MOIRR5" localSheetId="19">#REF!</definedName>
    <definedName name="MOIRR5">#REF!</definedName>
    <definedName name="MOIRRB1" localSheetId="10">#REF!</definedName>
    <definedName name="MOIRRB1" localSheetId="5">#REF!</definedName>
    <definedName name="MOIRRB1" localSheetId="19">#REF!</definedName>
    <definedName name="MOIRRB1">#REF!</definedName>
    <definedName name="MOIRRB2" localSheetId="10">#REF!</definedName>
    <definedName name="MOIRRB2" localSheetId="5">#REF!</definedName>
    <definedName name="MOIRRB2" localSheetId="19">#REF!</definedName>
    <definedName name="MOIRRB2">#REF!</definedName>
    <definedName name="MOIRRB3" localSheetId="10">#REF!</definedName>
    <definedName name="MOIRRB3" localSheetId="5">#REF!</definedName>
    <definedName name="MOIRRB3" localSheetId="19">#REF!</definedName>
    <definedName name="MOIRRB3">#REF!</definedName>
    <definedName name="MOIRRB4" localSheetId="10">#REF!</definedName>
    <definedName name="MOIRRB4" localSheetId="5">#REF!</definedName>
    <definedName name="MOIRRB4" localSheetId="19">#REF!</definedName>
    <definedName name="MOIRRB4">#REF!</definedName>
    <definedName name="MTG" localSheetId="10">'[12]221(d)4 PLA'!#REF!</definedName>
    <definedName name="MTG" localSheetId="5">'[12]221(d)4 PLA'!#REF!</definedName>
    <definedName name="MTG" localSheetId="19">'[12]221(d)4 PLA'!#REF!</definedName>
    <definedName name="MTG">'[12]221(d)4 PLA'!#REF!</definedName>
    <definedName name="N" localSheetId="10">#REF!</definedName>
    <definedName name="N" localSheetId="5">#REF!</definedName>
    <definedName name="N" localSheetId="19">#REF!</definedName>
    <definedName name="N">#REF!</definedName>
    <definedName name="NAME" localSheetId="10">#REF!</definedName>
    <definedName name="NAME" localSheetId="5">#REF!</definedName>
    <definedName name="NAME" localSheetId="19">#REF!</definedName>
    <definedName name="NAME">#REF!</definedName>
    <definedName name="NOI" localSheetId="10">#REF!</definedName>
    <definedName name="NOI" localSheetId="5">#REF!</definedName>
    <definedName name="NOI" localSheetId="19">#REF!</definedName>
    <definedName name="NOI">#REF!</definedName>
    <definedName name="O" localSheetId="10">#REF!</definedName>
    <definedName name="O" localSheetId="5">#REF!</definedName>
    <definedName name="O" localSheetId="19">#REF!</definedName>
    <definedName name="O">#REF!</definedName>
    <definedName name="OtherPHdevFundsOverTDC" localSheetId="10">'[13]Maximum Grant Calculation'!#REF!</definedName>
    <definedName name="OtherPHdevFundsOverTDC" localSheetId="5">'[13]Maximum Grant Calculation'!#REF!</definedName>
    <definedName name="OtherPHdevFundsOverTDC" localSheetId="19">'[13]Maximum Grant Calculation'!#REF!</definedName>
    <definedName name="OtherPHdevFundsOverTDC">'[13]Maximum Grant Calculation'!#REF!</definedName>
    <definedName name="pami" localSheetId="10">[2]Assumptions!#REF!</definedName>
    <definedName name="pami" localSheetId="5">[2]Assumptions!#REF!</definedName>
    <definedName name="pami" localSheetId="19">[2]Assumptions!#REF!</definedName>
    <definedName name="pami">[2]Assumptions!#REF!</definedName>
    <definedName name="pami2" localSheetId="10">[2]Assumptions!#REF!</definedName>
    <definedName name="pami2" localSheetId="5">[2]Assumptions!#REF!</definedName>
    <definedName name="pami2" localSheetId="19">[2]Assumptions!#REF!</definedName>
    <definedName name="pami2">[2]Assumptions!#REF!</definedName>
    <definedName name="PHA">'[14]original exhibit f'!$G$1</definedName>
    <definedName name="_xlnm.Print_Area" localSheetId="0">'Attachment B - Cover'!$A$1:$J$39</definedName>
    <definedName name="_xlnm.Print_Area" localSheetId="10">'Tab 11.02 HUD Safe Harbor'!$B$1:$F$30</definedName>
    <definedName name="_xlnm.Print_Area" localSheetId="1">'Tab00 Proposal Checklist'!$A$1:$G$47</definedName>
    <definedName name="_xlnm.Print_Area" localSheetId="2">'Tab04 Proposed Gross Rents'!$A$1:$M$20</definedName>
    <definedName name="_xlnm.Print_Area" localSheetId="3">'Tab05 PBV Verification'!$A$1:$G$16</definedName>
    <definedName name="_xlnm.Print_Area" localSheetId="4">'Tab06 PBV Application Form'!$A$1:$M$223</definedName>
    <definedName name="_xlnm.Print_Area" localSheetId="5">'Tab07 References'!$A$1:$G$22</definedName>
    <definedName name="_xlnm.Print_Area" localSheetId="7">'Tab09.01 Site Neighborhood Sta '!$A$1:$D$28</definedName>
    <definedName name="_xlnm.Print_Area" localSheetId="8">'Tab10.02 Property Mgt List'!$A$1:$H$27</definedName>
    <definedName name="_xlnm.Print_Area" localSheetId="9">'Tab11.01 Total Development Cost'!$A$1:$F$115</definedName>
    <definedName name="_xlnm.Print_Area" localSheetId="13">'Tab11.03 15 Yr Pro Forma'!$A$1:$T$60</definedName>
    <definedName name="_xlnm.Print_Area" localSheetId="12">'Tab11.03 ProForma Assumptions'!$A$1:$K$23</definedName>
    <definedName name="_xlnm.Print_Area" localSheetId="11">'Tab11.03 Proforma Income'!$A$1:$K$31</definedName>
    <definedName name="_xlnm.Print_Area" localSheetId="14">'Tab11.04 Financing Summary Char'!$A$1:$J$21</definedName>
    <definedName name="_xlnm.Print_Area" localSheetId="16">'Tab14.01 MWBE Form'!$A$1:$N$32</definedName>
    <definedName name="_xlnm.Print_Area" localSheetId="17">'Tab14.03 Section 3 Plan'!$A$1:$I$116</definedName>
    <definedName name="_xlnm.Print_Area" localSheetId="18">'Tab16 Prior Awardee'!$A$1:$E$22</definedName>
    <definedName name="_xlnm.Print_Area" localSheetId="19">'Tab17 Repeat Respondent'!$A$1:$C$22</definedName>
    <definedName name="PRINT1" localSheetId="10">#REF!</definedName>
    <definedName name="PRINT1" localSheetId="5">#REF!</definedName>
    <definedName name="PRINT1" localSheetId="19">#REF!</definedName>
    <definedName name="PRINT1">#REF!</definedName>
    <definedName name="PROFORMA" localSheetId="10">#REF!</definedName>
    <definedName name="PROFORMA" localSheetId="5">#REF!</definedName>
    <definedName name="PROFORMA" localSheetId="19">#REF!</definedName>
    <definedName name="PROFORMA">#REF!</definedName>
    <definedName name="QIRR" localSheetId="10">#REF!</definedName>
    <definedName name="QIRR" localSheetId="5">#REF!</definedName>
    <definedName name="QIRR" localSheetId="19">#REF!</definedName>
    <definedName name="QIRR">#REF!</definedName>
    <definedName name="Quick_and_Dirty">"NCF"</definedName>
    <definedName name="rate" localSheetId="10">[2]Assumptions!#REF!</definedName>
    <definedName name="rate" localSheetId="5">[2]Assumptions!#REF!</definedName>
    <definedName name="rate" localSheetId="19">[2]Assumptions!#REF!</definedName>
    <definedName name="rate">[2]Assumptions!#REF!</definedName>
    <definedName name="rate2" localSheetId="10">[2]Assumptions!#REF!</definedName>
    <definedName name="rate2" localSheetId="5">[2]Assumptions!#REF!</definedName>
    <definedName name="rate2" localSheetId="19">[2]Assumptions!#REF!</definedName>
    <definedName name="rate2">[2]Assumptions!#REF!</definedName>
    <definedName name="REALLOC" localSheetId="10">#REF!</definedName>
    <definedName name="REALLOC" localSheetId="5">#REF!</definedName>
    <definedName name="REALLOC" localSheetId="19">#REF!</definedName>
    <definedName name="REALLOC">#REF!</definedName>
    <definedName name="REALLOC2" localSheetId="10">#REF!</definedName>
    <definedName name="REALLOC2" localSheetId="5">#REF!</definedName>
    <definedName name="REALLOC2" localSheetId="19">#REF!</definedName>
    <definedName name="REALLOC2">#REF!</definedName>
    <definedName name="RENT" localSheetId="10">#REF!</definedName>
    <definedName name="RENT" localSheetId="5">#REF!</definedName>
    <definedName name="RENT" localSheetId="19">#REF!</definedName>
    <definedName name="RENT">#REF!</definedName>
    <definedName name="RENT1" localSheetId="10">#REF!</definedName>
    <definedName name="RENT1" localSheetId="5">#REF!</definedName>
    <definedName name="RENT1" localSheetId="19">#REF!</definedName>
    <definedName name="RENT1">#REF!</definedName>
    <definedName name="RENTUP" localSheetId="10">#REF!</definedName>
    <definedName name="RENTUP" localSheetId="5">#REF!</definedName>
    <definedName name="RENTUP" localSheetId="19">#REF!</definedName>
    <definedName name="RENTUP">#REF!</definedName>
    <definedName name="TAX_CREDIT" localSheetId="10">#REF!</definedName>
    <definedName name="TAX_CREDIT" localSheetId="5">#REF!</definedName>
    <definedName name="TAX_CREDIT" localSheetId="19">#REF!</definedName>
    <definedName name="TAX_CREDIT">#REF!</definedName>
    <definedName name="TAX_CREDIT_3" localSheetId="10">#REF!</definedName>
    <definedName name="TAX_CREDIT_3" localSheetId="5">#REF!</definedName>
    <definedName name="TAX_CREDIT_3" localSheetId="19">#REF!</definedName>
    <definedName name="TAX_CREDIT_3">#REF!</definedName>
    <definedName name="TAXPREF" localSheetId="10">#REF!</definedName>
    <definedName name="TAXPREF" localSheetId="5">#REF!</definedName>
    <definedName name="TAXPREF" localSheetId="19">#REF!</definedName>
    <definedName name="TAXPREF">#REF!</definedName>
    <definedName name="tcamort" localSheetId="10">[2]Assumptions!#REF!</definedName>
    <definedName name="tcamort" localSheetId="5">[2]Assumptions!#REF!</definedName>
    <definedName name="tcamort" localSheetId="19">[2]Assumptions!#REF!</definedName>
    <definedName name="tcamort">[2]Assumptions!#REF!</definedName>
    <definedName name="tcamort2" localSheetId="10">[2]Assumptions!#REF!</definedName>
    <definedName name="tcamort2" localSheetId="5">[2]Assumptions!#REF!</definedName>
    <definedName name="tcamort2" localSheetId="19">[2]Assumptions!#REF!</definedName>
    <definedName name="tcamort2">[2]Assumptions!#REF!</definedName>
    <definedName name="tcamort3" localSheetId="10">[2]Assumptions!#REF!</definedName>
    <definedName name="tcamort3" localSheetId="5">[2]Assumptions!#REF!</definedName>
    <definedName name="tcamort3" localSheetId="19">[2]Assumptions!#REF!</definedName>
    <definedName name="tcamort3">[2]Assumptions!#REF!</definedName>
    <definedName name="tcrate" localSheetId="10">[2]Assumptions!#REF!</definedName>
    <definedName name="tcrate" localSheetId="5">[2]Assumptions!#REF!</definedName>
    <definedName name="tcrate" localSheetId="19">[2]Assumptions!#REF!</definedName>
    <definedName name="tcrate">[2]Assumptions!#REF!</definedName>
    <definedName name="tcrate2" localSheetId="5">[2]Assumptions!#REF!</definedName>
    <definedName name="tcrate2" localSheetId="19">[2]Assumptions!#REF!</definedName>
    <definedName name="tcrate2">[2]Assumptions!#REF!</definedName>
    <definedName name="tcrate3" localSheetId="5">[2]Assumptions!#REF!</definedName>
    <definedName name="tcrate3" localSheetId="19">[2]Assumptions!#REF!</definedName>
    <definedName name="tcrate3">[2]Assumptions!#REF!</definedName>
    <definedName name="tcterm" localSheetId="5">[2]Assumptions!#REF!</definedName>
    <definedName name="tcterm" localSheetId="19">[2]Assumptions!#REF!</definedName>
    <definedName name="tcterm">[2]Assumptions!#REF!</definedName>
    <definedName name="tcterm2" localSheetId="5">[2]Assumptions!#REF!</definedName>
    <definedName name="tcterm2" localSheetId="19">[2]Assumptions!#REF!</definedName>
    <definedName name="tcterm2">[2]Assumptions!#REF!</definedName>
    <definedName name="tcterm3" localSheetId="5">[2]Assumptions!#REF!</definedName>
    <definedName name="tcterm3" localSheetId="19">[2]Assumptions!#REF!</definedName>
    <definedName name="tcterm3">[2]Assumptions!#REF!</definedName>
    <definedName name="TDC" localSheetId="10">#REF!</definedName>
    <definedName name="TDC" localSheetId="5">#REF!</definedName>
    <definedName name="TDC" localSheetId="19">#REF!</definedName>
    <definedName name="TDC">#REF!</definedName>
    <definedName name="tdu" localSheetId="5">[2]Assumptions!#REF!</definedName>
    <definedName name="tdu" localSheetId="19">[2]Assumptions!#REF!</definedName>
    <definedName name="tdu">[2]Assumptions!#REF!</definedName>
    <definedName name="term" localSheetId="5">[2]Assumptions!#REF!</definedName>
    <definedName name="term" localSheetId="19">[2]Assumptions!#REF!</definedName>
    <definedName name="term">[2]Assumptions!#REF!</definedName>
    <definedName name="term2" localSheetId="5">[2]Assumptions!#REF!</definedName>
    <definedName name="term2" localSheetId="19">[2]Assumptions!#REF!</definedName>
    <definedName name="term2">[2]Assumptions!#REF!</definedName>
    <definedName name="ti" localSheetId="5">[2]Assumptions!#REF!</definedName>
    <definedName name="ti" localSheetId="19">[2]Assumptions!#REF!</definedName>
    <definedName name="ti">[2]Assumptions!#REF!</definedName>
    <definedName name="TotalProjectCost" localSheetId="10">TotalDevelopmentCost+TotalAcquisitionCost</definedName>
    <definedName name="TotalProjectCost" localSheetId="5">TotalDevelopmentCost+TotalAcquisitionCost</definedName>
    <definedName name="TotalProjectCost" localSheetId="13">TotalDevelopmentCost+TotalAcquisitionCost</definedName>
    <definedName name="TotalProjectCost" localSheetId="12">TotalDevelopmentCost+TotalAcquisitionCost</definedName>
    <definedName name="TotalProjectCost" localSheetId="11">TotalDevelopmentCost+TotalAcquisitionCost</definedName>
    <definedName name="TotalProjectCost" localSheetId="19">TotalDevelopmentCost+TotalAcquisitionCost</definedName>
    <definedName name="TotalProjectCost">TotalDevelopmentCost+TotalAcquisitionCost</definedName>
    <definedName name="TotalProjectCostB" localSheetId="10">TotalDevelopmentCost+TotalAcquisitionCost</definedName>
    <definedName name="TotalProjectCostB" localSheetId="5">TotalDevelopmentCost+TotalAcquisitionCost</definedName>
    <definedName name="TotalProjectCostB" localSheetId="13">TotalDevelopmentCost+TotalAcquisitionCost</definedName>
    <definedName name="TotalProjectCostB" localSheetId="12">TotalDevelopmentCost+TotalAcquisitionCost</definedName>
    <definedName name="TotalProjectCostB" localSheetId="11">TotalDevelopmentCost+TotalAcquisitionCost</definedName>
    <definedName name="TotalProjectCostB" localSheetId="19">TotalDevelopmentCost+TotalAcquisitionCost</definedName>
    <definedName name="TotalProjectCostB">TotalDevelopmentCost+TotalAcquisitionCost</definedName>
    <definedName name="TotalProjectCostC" localSheetId="10">TotalDevelopmentCost+TotalAcquisitionCost</definedName>
    <definedName name="TotalProjectCostC" localSheetId="5">TotalDevelopmentCost+TotalAcquisitionCost</definedName>
    <definedName name="TotalProjectCostC" localSheetId="13">TotalDevelopmentCost+TotalAcquisitionCost</definedName>
    <definedName name="TotalProjectCostC" localSheetId="12">TotalDevelopmentCost+TotalAcquisitionCost</definedName>
    <definedName name="TotalProjectCostC" localSheetId="11">TotalDevelopmentCost+TotalAcquisitionCost</definedName>
    <definedName name="TotalProjectCostC" localSheetId="19">TotalDevelopmentCost+TotalAcquisitionCost</definedName>
    <definedName name="TotalProjectCostC">TotalDevelopmentCost+TotalAcquisitionCost</definedName>
    <definedName name="TotalProjectCostD" localSheetId="10">TotalDevelopmentCost+TotalAcquisitionCost</definedName>
    <definedName name="TotalProjectCostD" localSheetId="5">TotalDevelopmentCost+TotalAcquisitionCost</definedName>
    <definedName name="TotalProjectCostD" localSheetId="13">TotalDevelopmentCost+TotalAcquisitionCost</definedName>
    <definedName name="TotalProjectCostD" localSheetId="12">TotalDevelopmentCost+TotalAcquisitionCost</definedName>
    <definedName name="TotalProjectCostD" localSheetId="11">TotalDevelopmentCost+TotalAcquisitionCost</definedName>
    <definedName name="TotalProjectCostD" localSheetId="19">TotalDevelopmentCost+TotalAcquisitionCost</definedName>
    <definedName name="TotalProjectCostD">TotalDevelopmentCost+TotalAcquisitionCost</definedName>
    <definedName name="TU">[15]Financing!$F$8</definedName>
    <definedName name="Units">[11]Assumptions!$I$12</definedName>
    <definedName name="units_lihtc">200</definedName>
    <definedName name="UTAMORT" localSheetId="10">#REF!</definedName>
    <definedName name="UTAMORT" localSheetId="5">#REF!</definedName>
    <definedName name="UTAMORT" localSheetId="19">#REF!</definedName>
    <definedName name="UTAMORT">#REF!</definedName>
    <definedName name="UTBENEFITS" localSheetId="10">#REF!</definedName>
    <definedName name="UTBENEFITS" localSheetId="5">#REF!</definedName>
    <definedName name="UTBENEFITS" localSheetId="19">#REF!</definedName>
    <definedName name="UTBENEFITS">#REF!</definedName>
    <definedName name="UTEQUITY" localSheetId="10">#REF!</definedName>
    <definedName name="UTEQUITY" localSheetId="5">#REF!</definedName>
    <definedName name="UTEQUITY" localSheetId="19">#REF!</definedName>
    <definedName name="UTEQUITY">#REF!</definedName>
    <definedName name="UTLOSS" localSheetId="10">#REF!</definedName>
    <definedName name="UTLOSS" localSheetId="5">#REF!</definedName>
    <definedName name="UTLOSS" localSheetId="19">#REF!</definedName>
    <definedName name="UTLOSS">#REF!</definedName>
    <definedName name="UTMOIRR1" localSheetId="10">#REF!</definedName>
    <definedName name="UTMOIRR1" localSheetId="5">#REF!</definedName>
    <definedName name="UTMOIRR1" localSheetId="19">#REF!</definedName>
    <definedName name="UTMOIRR1">#REF!</definedName>
    <definedName name="UTQIRR" localSheetId="10">#REF!</definedName>
    <definedName name="UTQIRR" localSheetId="5">#REF!</definedName>
    <definedName name="UTQIRR" localSheetId="19">#REF!</definedName>
    <definedName name="UTQIRR">#REF!</definedName>
    <definedName name="UTRESERVES" localSheetId="10">#REF!</definedName>
    <definedName name="UTRESERVES" localSheetId="5">#REF!</definedName>
    <definedName name="UTRESERVES" localSheetId="19">#REF!</definedName>
    <definedName name="UTRESERVES">#REF!</definedName>
    <definedName name="VAL" localSheetId="10">'[12]221(d)4 PLA'!#REF!</definedName>
    <definedName name="VAL" localSheetId="5">'[12]221(d)4 PLA'!#REF!</definedName>
    <definedName name="VAL" localSheetId="19">'[12]221(d)4 PLA'!#REF!</definedName>
    <definedName name="VAL">'[12]221(d)4 PLA'!#REF!</definedName>
    <definedName name="WORKCAP" localSheetId="10">#REF!</definedName>
    <definedName name="WORKCAP" localSheetId="5">#REF!</definedName>
    <definedName name="WORKCAP" localSheetId="19">#REF!</definedName>
    <definedName name="WORKCAP">#REF!</definedName>
    <definedName name="wrn.projection." localSheetId="1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workbook>
</file>

<file path=xl/calcChain.xml><?xml version="1.0" encoding="utf-8"?>
<calcChain xmlns="http://schemas.openxmlformats.org/spreadsheetml/2006/main">
  <c r="R34" i="14" l="1"/>
  <c r="R28" i="14"/>
  <c r="Q28" i="14"/>
  <c r="P28" i="14"/>
  <c r="O28" i="14"/>
  <c r="N28" i="14"/>
  <c r="M28" i="14"/>
  <c r="L28" i="14"/>
  <c r="K28" i="14"/>
  <c r="J28" i="14"/>
  <c r="I28" i="14"/>
  <c r="H28" i="14"/>
  <c r="G28" i="14"/>
  <c r="F28" i="14"/>
  <c r="D37" i="14" l="1"/>
  <c r="E37" i="14" s="1"/>
  <c r="F37" i="14" s="1"/>
  <c r="G37" i="14" s="1"/>
  <c r="H37" i="14" s="1"/>
  <c r="I37" i="14" s="1"/>
  <c r="J37" i="14" s="1"/>
  <c r="K37" i="14" s="1"/>
  <c r="L37" i="14" s="1"/>
  <c r="M37" i="14" s="1"/>
  <c r="N37" i="14" s="1"/>
  <c r="O37" i="14" s="1"/>
  <c r="P37" i="14" s="1"/>
  <c r="Q37" i="14" s="1"/>
  <c r="R37" i="14" s="1"/>
  <c r="E35" i="14"/>
  <c r="F35" i="14" s="1"/>
  <c r="G35" i="14" s="1"/>
  <c r="H35" i="14" s="1"/>
  <c r="I35" i="14" s="1"/>
  <c r="J35" i="14" s="1"/>
  <c r="K35" i="14" s="1"/>
  <c r="L35" i="14" s="1"/>
  <c r="M35" i="14" s="1"/>
  <c r="N35" i="14" s="1"/>
  <c r="O35" i="14" s="1"/>
  <c r="P35" i="14" s="1"/>
  <c r="Q35" i="14" s="1"/>
  <c r="R35" i="14" s="1"/>
  <c r="E34" i="14"/>
  <c r="F34" i="14" s="1"/>
  <c r="G34" i="14" s="1"/>
  <c r="H34" i="14" s="1"/>
  <c r="I34" i="14" s="1"/>
  <c r="J34" i="14" s="1"/>
  <c r="K34" i="14" s="1"/>
  <c r="L34" i="14" s="1"/>
  <c r="M34" i="14" s="1"/>
  <c r="N34" i="14" s="1"/>
  <c r="O34" i="14" s="1"/>
  <c r="P34" i="14" s="1"/>
  <c r="Q34" i="14" s="1"/>
  <c r="E33" i="14"/>
  <c r="F33" i="14" s="1"/>
  <c r="G33" i="14" s="1"/>
  <c r="H33" i="14" s="1"/>
  <c r="I33" i="14" s="1"/>
  <c r="J33" i="14" s="1"/>
  <c r="K33" i="14" s="1"/>
  <c r="L33" i="14" s="1"/>
  <c r="M33" i="14" s="1"/>
  <c r="N33" i="14" s="1"/>
  <c r="O33" i="14" s="1"/>
  <c r="P33" i="14" s="1"/>
  <c r="Q33" i="14" s="1"/>
  <c r="R33" i="14" s="1"/>
  <c r="E32" i="14"/>
  <c r="F32" i="14" s="1"/>
  <c r="G32" i="14" s="1"/>
  <c r="H32" i="14" s="1"/>
  <c r="I32" i="14" s="1"/>
  <c r="J32" i="14" s="1"/>
  <c r="K32" i="14" s="1"/>
  <c r="L32" i="14" s="1"/>
  <c r="M32" i="14" s="1"/>
  <c r="N32" i="14" s="1"/>
  <c r="O32" i="14" s="1"/>
  <c r="P32" i="14" s="1"/>
  <c r="Q32" i="14" s="1"/>
  <c r="R32" i="14" s="1"/>
  <c r="E31" i="14"/>
  <c r="F31" i="14" s="1"/>
  <c r="G31" i="14" s="1"/>
  <c r="H31" i="14" s="1"/>
  <c r="I31" i="14" s="1"/>
  <c r="J31" i="14" s="1"/>
  <c r="K31" i="14" s="1"/>
  <c r="L31" i="14" s="1"/>
  <c r="M31" i="14" s="1"/>
  <c r="N31" i="14" s="1"/>
  <c r="O31" i="14" s="1"/>
  <c r="P31" i="14" s="1"/>
  <c r="Q31" i="14" s="1"/>
  <c r="R31" i="14" s="1"/>
  <c r="E30" i="14"/>
  <c r="F30" i="14" s="1"/>
  <c r="G30" i="14" s="1"/>
  <c r="H30" i="14" s="1"/>
  <c r="I30" i="14" s="1"/>
  <c r="J30" i="14" s="1"/>
  <c r="K30" i="14" s="1"/>
  <c r="L30" i="14" s="1"/>
  <c r="M30" i="14" s="1"/>
  <c r="N30" i="14" s="1"/>
  <c r="O30" i="14" s="1"/>
  <c r="P30" i="14" s="1"/>
  <c r="Q30" i="14" s="1"/>
  <c r="R30" i="14" s="1"/>
  <c r="E29" i="14"/>
  <c r="F29" i="14" s="1"/>
  <c r="G29" i="14" s="1"/>
  <c r="H29" i="14" s="1"/>
  <c r="I29" i="14" s="1"/>
  <c r="J29" i="14" s="1"/>
  <c r="K29" i="14" s="1"/>
  <c r="L29" i="14" s="1"/>
  <c r="M29" i="14" s="1"/>
  <c r="N29" i="14" s="1"/>
  <c r="O29" i="14" s="1"/>
  <c r="P29" i="14" s="1"/>
  <c r="Q29" i="14" s="1"/>
  <c r="R29" i="14" s="1"/>
  <c r="E27" i="14"/>
  <c r="F27" i="14" s="1"/>
  <c r="G27" i="14" s="1"/>
  <c r="H27" i="14" s="1"/>
  <c r="I27" i="14" s="1"/>
  <c r="J27" i="14" s="1"/>
  <c r="K27" i="14" s="1"/>
  <c r="L27" i="14" s="1"/>
  <c r="M27" i="14" s="1"/>
  <c r="N27" i="14" s="1"/>
  <c r="O27" i="14" s="1"/>
  <c r="P27" i="14" s="1"/>
  <c r="Q27" i="14" s="1"/>
  <c r="R27" i="14" s="1"/>
  <c r="E26" i="6" l="1"/>
  <c r="F11" i="18" l="1"/>
  <c r="F9" i="18"/>
  <c r="F8" i="18"/>
  <c r="F7" i="18"/>
  <c r="F5" i="18"/>
  <c r="C15" i="18"/>
  <c r="C14" i="18"/>
  <c r="C12" i="18"/>
  <c r="C11" i="18"/>
  <c r="C8" i="18"/>
  <c r="C7" i="18"/>
  <c r="C5" i="18"/>
  <c r="C17" i="18" l="1"/>
  <c r="F10" i="18"/>
  <c r="F12" i="18" s="1"/>
  <c r="F15" i="18" s="1"/>
  <c r="C9" i="18"/>
  <c r="C19" i="18" l="1"/>
  <c r="C22" i="18" s="1"/>
  <c r="D30" i="18"/>
  <c r="D29" i="18"/>
  <c r="D28" i="18"/>
  <c r="F14" i="18"/>
  <c r="F16" i="18"/>
  <c r="F17" i="18"/>
  <c r="C23" i="18" l="1"/>
  <c r="C21" i="18"/>
  <c r="D46" i="14" l="1"/>
  <c r="E43" i="14"/>
  <c r="E46" i="14" s="1"/>
  <c r="E7" i="14"/>
  <c r="F7" i="14" s="1"/>
  <c r="G7" i="14" s="1"/>
  <c r="H7" i="14" s="1"/>
  <c r="I7" i="14" s="1"/>
  <c r="J7" i="14" s="1"/>
  <c r="K7" i="14" s="1"/>
  <c r="L7" i="14" s="1"/>
  <c r="M7" i="14" s="1"/>
  <c r="N7" i="14" s="1"/>
  <c r="O7" i="14" s="1"/>
  <c r="P7" i="14" s="1"/>
  <c r="Q7" i="14" s="1"/>
  <c r="R7" i="14" s="1"/>
  <c r="J30" i="12"/>
  <c r="D21" i="14" s="1"/>
  <c r="E21" i="14" s="1"/>
  <c r="F21" i="14" s="1"/>
  <c r="G21" i="14" s="1"/>
  <c r="H21" i="14" s="1"/>
  <c r="I21" i="14" s="1"/>
  <c r="J21" i="14" s="1"/>
  <c r="K21" i="14" s="1"/>
  <c r="L21" i="14" s="1"/>
  <c r="M21" i="14" s="1"/>
  <c r="N21" i="14" s="1"/>
  <c r="O21" i="14" s="1"/>
  <c r="P21" i="14" s="1"/>
  <c r="Q21" i="14" s="1"/>
  <c r="R21" i="14" s="1"/>
  <c r="G28" i="12"/>
  <c r="C28" i="12"/>
  <c r="J27" i="12"/>
  <c r="J26" i="12"/>
  <c r="J25" i="12"/>
  <c r="J24" i="12"/>
  <c r="C22" i="12"/>
  <c r="J21" i="12"/>
  <c r="J20" i="12"/>
  <c r="J19" i="12"/>
  <c r="J18" i="12"/>
  <c r="C16" i="12"/>
  <c r="I15" i="12"/>
  <c r="H15" i="12"/>
  <c r="G15" i="12"/>
  <c r="I14" i="12"/>
  <c r="H14" i="12"/>
  <c r="G14" i="12"/>
  <c r="I13" i="12"/>
  <c r="H13" i="12"/>
  <c r="J13" i="12" s="1"/>
  <c r="G13" i="12"/>
  <c r="I12" i="12"/>
  <c r="H12" i="12"/>
  <c r="G12" i="12"/>
  <c r="C10" i="12"/>
  <c r="I9" i="12"/>
  <c r="H9" i="12"/>
  <c r="G9" i="12"/>
  <c r="J9" i="12" s="1"/>
  <c r="I8" i="12"/>
  <c r="H8" i="12"/>
  <c r="G8" i="12"/>
  <c r="I7" i="12"/>
  <c r="H7" i="12"/>
  <c r="G7" i="12"/>
  <c r="I6" i="12"/>
  <c r="H6" i="12"/>
  <c r="G6" i="12"/>
  <c r="J6" i="12" l="1"/>
  <c r="J28" i="12"/>
  <c r="D9" i="14" s="1"/>
  <c r="E9" i="14" s="1"/>
  <c r="F9" i="14" s="1"/>
  <c r="G9" i="14" s="1"/>
  <c r="H9" i="14" s="1"/>
  <c r="I9" i="14" s="1"/>
  <c r="J9" i="14" s="1"/>
  <c r="K9" i="14" s="1"/>
  <c r="L9" i="14" s="1"/>
  <c r="M9" i="14" s="1"/>
  <c r="N9" i="14" s="1"/>
  <c r="O9" i="14" s="1"/>
  <c r="P9" i="14" s="1"/>
  <c r="Q9" i="14" s="1"/>
  <c r="R9" i="14" s="1"/>
  <c r="J22" i="12"/>
  <c r="D10" i="14" s="1"/>
  <c r="E10" i="14" s="1"/>
  <c r="F10" i="14" s="1"/>
  <c r="G10" i="14" s="1"/>
  <c r="H10" i="14" s="1"/>
  <c r="I10" i="14" s="1"/>
  <c r="J10" i="14" s="1"/>
  <c r="K10" i="14" s="1"/>
  <c r="L10" i="14" s="1"/>
  <c r="M10" i="14" s="1"/>
  <c r="N10" i="14" s="1"/>
  <c r="O10" i="14" s="1"/>
  <c r="P10" i="14" s="1"/>
  <c r="Q10" i="14" s="1"/>
  <c r="R10" i="14" s="1"/>
  <c r="J15" i="12"/>
  <c r="J14" i="12"/>
  <c r="I16" i="12"/>
  <c r="D14" i="14" s="1"/>
  <c r="E14" i="14" s="1"/>
  <c r="F14" i="14" s="1"/>
  <c r="G14" i="14" s="1"/>
  <c r="H14" i="14" s="1"/>
  <c r="I14" i="14" s="1"/>
  <c r="J14" i="14" s="1"/>
  <c r="K14" i="14" s="1"/>
  <c r="L14" i="14" s="1"/>
  <c r="M14" i="14" s="1"/>
  <c r="N14" i="14" s="1"/>
  <c r="O14" i="14" s="1"/>
  <c r="P14" i="14" s="1"/>
  <c r="Q14" i="14" s="1"/>
  <c r="R14" i="14" s="1"/>
  <c r="J7" i="12"/>
  <c r="I10" i="12"/>
  <c r="D18" i="14" s="1"/>
  <c r="E18" i="14" s="1"/>
  <c r="F18" i="14" s="1"/>
  <c r="G18" i="14" s="1"/>
  <c r="H18" i="14" s="1"/>
  <c r="I18" i="14" s="1"/>
  <c r="J18" i="14" s="1"/>
  <c r="K18" i="14" s="1"/>
  <c r="L18" i="14" s="1"/>
  <c r="M18" i="14" s="1"/>
  <c r="N18" i="14" s="1"/>
  <c r="O18" i="14" s="1"/>
  <c r="P18" i="14" s="1"/>
  <c r="Q18" i="14" s="1"/>
  <c r="R18" i="14" s="1"/>
  <c r="J8" i="12"/>
  <c r="J12" i="12"/>
  <c r="F43" i="14"/>
  <c r="F46" i="14" s="1"/>
  <c r="G43" i="14"/>
  <c r="H10" i="12"/>
  <c r="H16" i="12"/>
  <c r="D13" i="14" s="1"/>
  <c r="E13" i="14" s="1"/>
  <c r="F13" i="14" s="1"/>
  <c r="G13" i="14" s="1"/>
  <c r="H13" i="14" s="1"/>
  <c r="I13" i="14" s="1"/>
  <c r="J13" i="14" s="1"/>
  <c r="K13" i="14" s="1"/>
  <c r="L13" i="14" s="1"/>
  <c r="M13" i="14" s="1"/>
  <c r="N13" i="14" s="1"/>
  <c r="O13" i="14" s="1"/>
  <c r="P13" i="14" s="1"/>
  <c r="Q13" i="14" s="1"/>
  <c r="R13" i="14" s="1"/>
  <c r="J16" i="12" l="1"/>
  <c r="D11" i="14"/>
  <c r="F15" i="14"/>
  <c r="E15" i="14"/>
  <c r="D15" i="14"/>
  <c r="J10" i="12"/>
  <c r="D17" i="14"/>
  <c r="G11" i="14"/>
  <c r="E11" i="14"/>
  <c r="F11" i="14"/>
  <c r="H11" i="14"/>
  <c r="G46" i="14"/>
  <c r="H43" i="14"/>
  <c r="E17" i="14" l="1"/>
  <c r="D19" i="14"/>
  <c r="D20" i="14" s="1"/>
  <c r="D22" i="14" s="1"/>
  <c r="D23" i="14" s="1"/>
  <c r="D24" i="14" s="1"/>
  <c r="G15" i="14"/>
  <c r="H15" i="14"/>
  <c r="I43" i="14"/>
  <c r="H46" i="14"/>
  <c r="I11" i="14"/>
  <c r="F17" i="14" l="1"/>
  <c r="E19" i="14"/>
  <c r="E20" i="14" s="1"/>
  <c r="E22" i="14" s="1"/>
  <c r="E23" i="14" s="1"/>
  <c r="E24" i="14" s="1"/>
  <c r="E28" i="14" s="1"/>
  <c r="D28" i="14"/>
  <c r="D40" i="14" s="1"/>
  <c r="J11" i="14"/>
  <c r="I46" i="14"/>
  <c r="J43" i="14"/>
  <c r="I15" i="14"/>
  <c r="G17" i="14" l="1"/>
  <c r="F19" i="14"/>
  <c r="F20" i="14" s="1"/>
  <c r="F22" i="14" s="1"/>
  <c r="F23" i="14" s="1"/>
  <c r="F24" i="14" s="1"/>
  <c r="D66" i="14"/>
  <c r="D41" i="14"/>
  <c r="E40" i="14"/>
  <c r="K11" i="14"/>
  <c r="J15" i="14"/>
  <c r="K43" i="14"/>
  <c r="J46" i="14"/>
  <c r="F40" i="14" l="1"/>
  <c r="H17" i="14"/>
  <c r="G19" i="14"/>
  <c r="G20" i="14" s="1"/>
  <c r="G22" i="14" s="1"/>
  <c r="D47" i="14"/>
  <c r="D48" i="14"/>
  <c r="E66" i="14"/>
  <c r="E41" i="14"/>
  <c r="E48" i="14" s="1"/>
  <c r="E62" i="14" s="1"/>
  <c r="E65" i="14" s="1"/>
  <c r="K46" i="14"/>
  <c r="L43" i="14"/>
  <c r="K15" i="14"/>
  <c r="L11" i="14"/>
  <c r="E67" i="14" l="1"/>
  <c r="E58" i="14" s="1"/>
  <c r="F66" i="14"/>
  <c r="F41" i="14"/>
  <c r="G23" i="14"/>
  <c r="G24" i="14" s="1"/>
  <c r="I17" i="14"/>
  <c r="H19" i="14"/>
  <c r="H20" i="14" s="1"/>
  <c r="H22" i="14" s="1"/>
  <c r="E57" i="14"/>
  <c r="D62" i="14"/>
  <c r="D65" i="14" s="1"/>
  <c r="D67" i="14" s="1"/>
  <c r="D58" i="14" s="1"/>
  <c r="D57" i="14"/>
  <c r="E47" i="14"/>
  <c r="M11" i="14"/>
  <c r="L15" i="14"/>
  <c r="M43" i="14"/>
  <c r="L46" i="14"/>
  <c r="G40" i="14" l="1"/>
  <c r="H23" i="14"/>
  <c r="H24" i="14" s="1"/>
  <c r="F47" i="14"/>
  <c r="F48" i="14"/>
  <c r="J17" i="14"/>
  <c r="I19" i="14"/>
  <c r="I20" i="14" s="1"/>
  <c r="I22" i="14" s="1"/>
  <c r="M15" i="14"/>
  <c r="M46" i="14"/>
  <c r="N43" i="14"/>
  <c r="N11" i="14"/>
  <c r="G66" i="14" l="1"/>
  <c r="G41" i="14"/>
  <c r="F62" i="14"/>
  <c r="F65" i="14" s="1"/>
  <c r="F67" i="14" s="1"/>
  <c r="F58" i="14" s="1"/>
  <c r="F57" i="14"/>
  <c r="I23" i="14"/>
  <c r="I24" i="14" s="1"/>
  <c r="H40" i="14"/>
  <c r="H66" i="14" s="1"/>
  <c r="K17" i="14"/>
  <c r="J19" i="14"/>
  <c r="J20" i="14" s="1"/>
  <c r="J22" i="14" s="1"/>
  <c r="N15" i="14"/>
  <c r="O11" i="14"/>
  <c r="O43" i="14"/>
  <c r="N46" i="14"/>
  <c r="H41" i="14" l="1"/>
  <c r="J23" i="14"/>
  <c r="J24" i="14" s="1"/>
  <c r="I40" i="14"/>
  <c r="I66" i="14" s="1"/>
  <c r="G47" i="14"/>
  <c r="G48" i="14"/>
  <c r="L17" i="14"/>
  <c r="K19" i="14"/>
  <c r="K20" i="14" s="1"/>
  <c r="K22" i="14" s="1"/>
  <c r="O46" i="14"/>
  <c r="P43" i="14"/>
  <c r="P11" i="14"/>
  <c r="O15" i="14"/>
  <c r="I41" i="14" l="1"/>
  <c r="I48" i="14" s="1"/>
  <c r="H48" i="14"/>
  <c r="H47" i="14"/>
  <c r="M17" i="14"/>
  <c r="L19" i="14"/>
  <c r="L20" i="14" s="1"/>
  <c r="L22" i="14" s="1"/>
  <c r="K23" i="14"/>
  <c r="K24" i="14" s="1"/>
  <c r="G62" i="14"/>
  <c r="G65" i="14" s="1"/>
  <c r="G67" i="14" s="1"/>
  <c r="G58" i="14" s="1"/>
  <c r="G57" i="14"/>
  <c r="J40" i="14"/>
  <c r="J66" i="14" s="1"/>
  <c r="P15" i="14"/>
  <c r="Q43" i="14"/>
  <c r="Q46" i="14" s="1"/>
  <c r="R46" i="14" s="1"/>
  <c r="P46" i="14"/>
  <c r="R11" i="14"/>
  <c r="Q11" i="14"/>
  <c r="I47" i="14" l="1"/>
  <c r="K40" i="14"/>
  <c r="K66" i="14" s="1"/>
  <c r="H57" i="14"/>
  <c r="H62" i="14"/>
  <c r="H65" i="14" s="1"/>
  <c r="H67" i="14" s="1"/>
  <c r="H58" i="14" s="1"/>
  <c r="J41" i="14"/>
  <c r="L23" i="14"/>
  <c r="L24" i="14" s="1"/>
  <c r="I62" i="14"/>
  <c r="I65" i="14" s="1"/>
  <c r="I67" i="14" s="1"/>
  <c r="I58" i="14" s="1"/>
  <c r="I57" i="14"/>
  <c r="N17" i="14"/>
  <c r="M19" i="14"/>
  <c r="M20" i="14" s="1"/>
  <c r="M22" i="14" s="1"/>
  <c r="Q15" i="14"/>
  <c r="R15" i="14"/>
  <c r="J48" i="14" l="1"/>
  <c r="J47" i="14"/>
  <c r="M23" i="14"/>
  <c r="M24" i="14" s="1"/>
  <c r="L40" i="14"/>
  <c r="L66" i="14" s="1"/>
  <c r="O17" i="14"/>
  <c r="N19" i="14"/>
  <c r="N20" i="14" s="1"/>
  <c r="N22" i="14" s="1"/>
  <c r="K41" i="14"/>
  <c r="M40" i="14" l="1"/>
  <c r="M66" i="14" s="1"/>
  <c r="J62" i="14"/>
  <c r="J65" i="14" s="1"/>
  <c r="J67" i="14" s="1"/>
  <c r="J58" i="14" s="1"/>
  <c r="J57" i="14"/>
  <c r="N23" i="14"/>
  <c r="N24" i="14" s="1"/>
  <c r="K48" i="14"/>
  <c r="K47" i="14"/>
  <c r="P17" i="14"/>
  <c r="O19" i="14"/>
  <c r="O20" i="14" s="1"/>
  <c r="O22" i="14" s="1"/>
  <c r="L41" i="14"/>
  <c r="N40" i="14" l="1"/>
  <c r="N66" i="14" s="1"/>
  <c r="Q17" i="14"/>
  <c r="P19" i="14"/>
  <c r="P20" i="14" s="1"/>
  <c r="P22" i="14" s="1"/>
  <c r="L48" i="14"/>
  <c r="L47" i="14"/>
  <c r="K62" i="14"/>
  <c r="K65" i="14" s="1"/>
  <c r="K67" i="14" s="1"/>
  <c r="K58" i="14" s="1"/>
  <c r="K57" i="14"/>
  <c r="O23" i="14"/>
  <c r="O24" i="14" s="1"/>
  <c r="M41" i="14"/>
  <c r="O40" i="14" l="1"/>
  <c r="O66" i="14" s="1"/>
  <c r="P23" i="14"/>
  <c r="P24" i="14" s="1"/>
  <c r="L57" i="14"/>
  <c r="L62" i="14"/>
  <c r="L65" i="14" s="1"/>
  <c r="L67" i="14" s="1"/>
  <c r="L58" i="14" s="1"/>
  <c r="M48" i="14"/>
  <c r="M47" i="14"/>
  <c r="R17" i="14"/>
  <c r="R19" i="14" s="1"/>
  <c r="R20" i="14" s="1"/>
  <c r="R22" i="14" s="1"/>
  <c r="Q19" i="14"/>
  <c r="Q20" i="14" s="1"/>
  <c r="Q22" i="14" s="1"/>
  <c r="N41" i="14"/>
  <c r="P40" i="14" l="1"/>
  <c r="P66" i="14" s="1"/>
  <c r="R23" i="14"/>
  <c r="R24" i="14" s="1"/>
  <c r="N48" i="14"/>
  <c r="N47" i="14"/>
  <c r="M57" i="14"/>
  <c r="M62" i="14"/>
  <c r="M65" i="14" s="1"/>
  <c r="M67" i="14" s="1"/>
  <c r="M58" i="14" s="1"/>
  <c r="Q23" i="14"/>
  <c r="Q24" i="14" s="1"/>
  <c r="O41" i="14"/>
  <c r="Q40" i="14" l="1"/>
  <c r="Q66" i="14" s="1"/>
  <c r="R40" i="14"/>
  <c r="R66" i="14" s="1"/>
  <c r="N62" i="14"/>
  <c r="N65" i="14" s="1"/>
  <c r="N67" i="14" s="1"/>
  <c r="N58" i="14" s="1"/>
  <c r="N57" i="14"/>
  <c r="O47" i="14"/>
  <c r="O48" i="14"/>
  <c r="P41" i="14"/>
  <c r="O57" i="14" l="1"/>
  <c r="O62" i="14"/>
  <c r="O65" i="14" s="1"/>
  <c r="O67" i="14" s="1"/>
  <c r="O58" i="14" s="1"/>
  <c r="R41" i="14"/>
  <c r="Q41" i="14"/>
  <c r="P47" i="14"/>
  <c r="P48" i="14"/>
  <c r="C18" i="10"/>
  <c r="C9" i="10"/>
  <c r="Q48" i="14" l="1"/>
  <c r="Q47" i="14"/>
  <c r="R48" i="14"/>
  <c r="R47" i="14"/>
  <c r="P57" i="14"/>
  <c r="P62" i="14"/>
  <c r="P65" i="14" s="1"/>
  <c r="P67" i="14" s="1"/>
  <c r="P58" i="14" s="1"/>
  <c r="E8" i="9"/>
  <c r="E26" i="9" s="1"/>
  <c r="E7" i="9"/>
  <c r="E9" i="9"/>
  <c r="E10" i="9"/>
  <c r="E11" i="9"/>
  <c r="E12" i="9"/>
  <c r="E13" i="9"/>
  <c r="E14" i="9"/>
  <c r="E15" i="9"/>
  <c r="E16" i="9"/>
  <c r="E17" i="9"/>
  <c r="E18" i="9"/>
  <c r="E19" i="9"/>
  <c r="E20" i="9"/>
  <c r="E21" i="9"/>
  <c r="E22" i="9"/>
  <c r="E23" i="9"/>
  <c r="E24" i="9"/>
  <c r="E25" i="9"/>
  <c r="E6" i="9"/>
  <c r="H26" i="9"/>
  <c r="I26" i="9"/>
  <c r="G26" i="9"/>
  <c r="D26" i="9"/>
  <c r="C26" i="9"/>
  <c r="E110" i="8"/>
  <c r="D110" i="8"/>
  <c r="C110" i="8"/>
  <c r="F109" i="8"/>
  <c r="F108" i="8"/>
  <c r="F107" i="8"/>
  <c r="F106" i="8"/>
  <c r="F105" i="8"/>
  <c r="F104" i="8"/>
  <c r="F103" i="8"/>
  <c r="F102" i="8"/>
  <c r="F101" i="8"/>
  <c r="F100" i="8"/>
  <c r="E94" i="8"/>
  <c r="D94" i="8"/>
  <c r="C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E60" i="8"/>
  <c r="D60" i="8"/>
  <c r="C60" i="8"/>
  <c r="F59" i="8"/>
  <c r="F58" i="8"/>
  <c r="F57" i="8"/>
  <c r="F56" i="8"/>
  <c r="F55" i="8"/>
  <c r="F54" i="8"/>
  <c r="F53" i="8"/>
  <c r="F52" i="8"/>
  <c r="F51" i="8"/>
  <c r="F50" i="8"/>
  <c r="F49" i="8"/>
  <c r="F48" i="8"/>
  <c r="F47" i="8"/>
  <c r="F46" i="8"/>
  <c r="F45" i="8"/>
  <c r="F44" i="8"/>
  <c r="F43" i="8"/>
  <c r="F42" i="8"/>
  <c r="E36" i="8"/>
  <c r="D36" i="8"/>
  <c r="C36" i="8"/>
  <c r="F35" i="8"/>
  <c r="F34" i="8"/>
  <c r="F33" i="8"/>
  <c r="F32" i="8"/>
  <c r="F31" i="8"/>
  <c r="F30" i="8"/>
  <c r="E27" i="8"/>
  <c r="D27" i="8"/>
  <c r="C27" i="8"/>
  <c r="F26" i="8"/>
  <c r="F25" i="8"/>
  <c r="F24" i="8"/>
  <c r="F23" i="8"/>
  <c r="F22" i="8"/>
  <c r="F21" i="8"/>
  <c r="F20" i="8"/>
  <c r="F19" i="8"/>
  <c r="F18" i="8"/>
  <c r="F17" i="8"/>
  <c r="F16" i="8"/>
  <c r="F15" i="8"/>
  <c r="F14" i="8"/>
  <c r="D26" i="6"/>
  <c r="C26" i="6"/>
  <c r="J9" i="2"/>
  <c r="J8" i="2"/>
  <c r="I9" i="2"/>
  <c r="I8" i="2"/>
  <c r="E16" i="2"/>
  <c r="R62" i="14" l="1"/>
  <c r="R65" i="14" s="1"/>
  <c r="R67" i="14" s="1"/>
  <c r="R58" i="14" s="1"/>
  <c r="R57" i="14"/>
  <c r="Q62" i="14"/>
  <c r="Q65" i="14" s="1"/>
  <c r="Q67" i="14" s="1"/>
  <c r="Q58" i="14" s="1"/>
  <c r="Q57" i="14"/>
  <c r="C38" i="8"/>
  <c r="E38" i="8"/>
  <c r="E96" i="8"/>
  <c r="E113" i="8" s="1"/>
  <c r="D38" i="8"/>
  <c r="C96" i="8"/>
  <c r="C113" i="8" s="1"/>
  <c r="F60" i="8"/>
  <c r="F94" i="8"/>
  <c r="F27" i="8"/>
  <c r="F36" i="8"/>
  <c r="D96" i="8"/>
  <c r="D113" i="8" s="1"/>
  <c r="F110" i="8"/>
  <c r="F38" i="8" l="1"/>
  <c r="F96" i="8"/>
  <c r="F113" i="8" s="1"/>
</calcChain>
</file>

<file path=xl/comments1.xml><?xml version="1.0" encoding="utf-8"?>
<comments xmlns="http://schemas.openxmlformats.org/spreadsheetml/2006/main">
  <authors>
    <author>David Weber</author>
  </authors>
  <commentList>
    <comment ref="B69" authorId="0">
      <text>
        <r>
          <rPr>
            <b/>
            <sz val="9"/>
            <color indexed="81"/>
            <rFont val="Tahoma"/>
            <family val="2"/>
          </rPr>
          <t>David Weber:</t>
        </r>
        <r>
          <rPr>
            <sz val="9"/>
            <color indexed="81"/>
            <rFont val="Tahoma"/>
            <family val="2"/>
          </rPr>
          <t xml:space="preserve">
The RFP also requests this.  Review RFP section and reference here.  Consider adding some of this language to RFP section.</t>
        </r>
      </text>
    </comment>
  </commentList>
</comments>
</file>

<file path=xl/sharedStrings.xml><?xml version="1.0" encoding="utf-8"?>
<sst xmlns="http://schemas.openxmlformats.org/spreadsheetml/2006/main" count="897" uniqueCount="709">
  <si>
    <t>TAB 00: UNDERWRITING PROPOSAL CHECKLIST</t>
  </si>
  <si>
    <t>General Information</t>
  </si>
  <si>
    <t>Letter of Interest</t>
  </si>
  <si>
    <t>Organizational Documents</t>
  </si>
  <si>
    <t>Type of Organization</t>
  </si>
  <si>
    <t>Licenses/Certifications</t>
  </si>
  <si>
    <t>Corporate or Partnership Resolution</t>
  </si>
  <si>
    <t>Evidence of Site Control</t>
  </si>
  <si>
    <t>Proposed Gross Rents</t>
  </si>
  <si>
    <t xml:space="preserve">PBV Application Form </t>
  </si>
  <si>
    <t>References for Developer/Owner Entity</t>
  </si>
  <si>
    <t>Information for Evaluation and Scoring</t>
  </si>
  <si>
    <t>Site and Neighborhood Standards</t>
  </si>
  <si>
    <t>Unit Mix Chart</t>
  </si>
  <si>
    <t>Architect’s Statement on Design</t>
  </si>
  <si>
    <t xml:space="preserve">Development Cost </t>
  </si>
  <si>
    <t>Financing Summary</t>
  </si>
  <si>
    <t>Evidence of Committed Funds</t>
  </si>
  <si>
    <t>Project Readiness</t>
  </si>
  <si>
    <t>Environmental Site Assessments</t>
  </si>
  <si>
    <t>Geotechnical Assessments</t>
  </si>
  <si>
    <t>Zoning Approvals</t>
  </si>
  <si>
    <t>Drawings</t>
  </si>
  <si>
    <t>Community Involvement</t>
  </si>
  <si>
    <t>MBE/WBE and Section 3 Plans</t>
  </si>
  <si>
    <t>MBE/WBE Special Participation Summary Form</t>
  </si>
  <si>
    <t>MBE/WBE Certifications and Commitment Letters</t>
  </si>
  <si>
    <t>Annex (Use dividers to separate documents in Annex)</t>
  </si>
  <si>
    <t xml:space="preserve"> </t>
  </si>
  <si>
    <t>TAB 04: PROPOSED GROSS RENTS CHART</t>
  </si>
  <si>
    <t>A</t>
  </si>
  <si>
    <t>B</t>
  </si>
  <si>
    <t>C</t>
  </si>
  <si>
    <t>D = A+B+C</t>
  </si>
  <si>
    <t>D - B</t>
  </si>
  <si>
    <t>Unit Type</t>
  </si>
  <si>
    <t>Bedroom Type</t>
  </si>
  <si>
    <t>No. of PBV Units</t>
  </si>
  <si>
    <t>Tenant Paid Rent ($)</t>
  </si>
  <si>
    <t>Tenant Paid Utility Allowance ($)</t>
  </si>
  <si>
    <t>Rental Assistance Payment (PBV) ($)</t>
  </si>
  <si>
    <t>Gross Rents ($)</t>
  </si>
  <si>
    <t>Contract Rents ($)</t>
  </si>
  <si>
    <t>Targeted Income Level (% below Area Median Income, AMI)</t>
  </si>
  <si>
    <t>e.g. Elevator</t>
  </si>
  <si>
    <t>20% &lt; AMI</t>
  </si>
  <si>
    <t>e.g. Walkup</t>
  </si>
  <si>
    <t>1 BR</t>
  </si>
  <si>
    <t>50% &lt; AMI</t>
  </si>
  <si>
    <t>TOTAL PBV UNITS</t>
  </si>
  <si>
    <t xml:space="preserve">Information on the applicable MSAFMR can be found here. </t>
  </si>
  <si>
    <t>Information on the applicable utility allowances can be found here.</t>
  </si>
  <si>
    <t>I hereby verify that:</t>
  </si>
  <si>
    <t>Initial:</t>
  </si>
  <si>
    <t xml:space="preserve">1)      The property will not be constructed or rehabilitated with other assistance under the U.S. Housing Act of 1937 in accordance with 24 CFR §983.54. </t>
  </si>
  <si>
    <t>2)      No construction or rehabilitation activity has begun.  Construction activity includes site preparation.  Note: HACP is prohibited from entering into an AHAP if construction work, including site preparation, has been initiated.</t>
  </si>
  <si>
    <t>3)      If rehabilitation of existing, occupied units is proposed and relocation of current households is necessary to complete the rehabilitation work, compliance with applicable relocation laws and regulations including the Uniform Relocation Act is required. (Please note that the use of other federal housing and community development funds in a project can trigger additional regulatory requirements for tenant relocation such as Section 104(d) of the Housing and Community Development Act of 1974.)</t>
  </si>
  <si>
    <t>This verification was completed and initialed by:</t>
  </si>
  <si>
    <t xml:space="preserve">Name: </t>
  </si>
  <si>
    <t>Designation:</t>
  </si>
  <si>
    <t>Organisation:</t>
  </si>
  <si>
    <t>Date:</t>
  </si>
  <si>
    <t>Signature:</t>
  </si>
  <si>
    <t>TAB 08: INSTRUCTIONS TO OFFERORS AND CERTIFICATIONS AND REPRESENTATIONS OF OFFERORS FORM</t>
  </si>
  <si>
    <t xml:space="preserve">Complete this form. </t>
  </si>
  <si>
    <t>Site Location Information</t>
  </si>
  <si>
    <t>Zip Code:</t>
  </si>
  <si>
    <t>Block/Lot No.(s):</t>
  </si>
  <si>
    <t>Census Tract ID:</t>
  </si>
  <si>
    <t>TAB 10.02: PROPERTY MANAGEMENT LIST</t>
  </si>
  <si>
    <t>Name of Property</t>
  </si>
  <si>
    <t>No. of Units</t>
  </si>
  <si>
    <t>No. of Low Income Affordable Units</t>
  </si>
  <si>
    <t>Building Type</t>
  </si>
  <si>
    <t>Type of Major Development Sources</t>
  </si>
  <si>
    <t>No. of Years Managed by the Agent</t>
  </si>
  <si>
    <t>Total</t>
  </si>
  <si>
    <t xml:space="preserve">Complete the list below. Include the properties that the management agent has managed in the past 10 years. You may add new rows if required. </t>
  </si>
  <si>
    <t>Applicant Name:</t>
  </si>
  <si>
    <t>Mailing Address:</t>
  </si>
  <si>
    <t>I am requesting Project-based Housing choice Voucher assistance for a total of</t>
  </si>
  <si>
    <t>units.</t>
  </si>
  <si>
    <t>a.</t>
  </si>
  <si>
    <t>Building:</t>
  </si>
  <si>
    <t>Address(es):</t>
  </si>
  <si>
    <t>Total No. of Units</t>
  </si>
  <si>
    <t>Units Proposed for PBV Assistance</t>
  </si>
  <si>
    <t>b.</t>
  </si>
  <si>
    <t>Census Tract Number:</t>
  </si>
  <si>
    <t>Percent of Poverty* In Tract:</t>
  </si>
  <si>
    <t>Briefly describe the need for project-based assistance.  Please include information on the number of non-assisted units, if any, in the project.  Use additional pages as necessary:</t>
  </si>
  <si>
    <t>c.</t>
  </si>
  <si>
    <t xml:space="preserve">Do any other units within the proposed project have another form of rental or other </t>
  </si>
  <si>
    <t>government assistance?</t>
  </si>
  <si>
    <t>Other forms of assistance would include:</t>
  </si>
  <si>
    <t>Yes</t>
  </si>
  <si>
    <t>No</t>
  </si>
  <si>
    <t>Section 236 Rental Housing Program</t>
  </si>
  <si>
    <t>221d FHA Insurance Program for Multi-family or Cooperative Housing</t>
  </si>
  <si>
    <t>Section 202 Supportive Housing for the Elderly</t>
  </si>
  <si>
    <t>Section 811 Supportive Housing for Disabled Persons</t>
  </si>
  <si>
    <t>HOME Investment Partnership Program</t>
  </si>
  <si>
    <t>Housing Stabilization Funds</t>
  </si>
  <si>
    <t>Community Development Block Grant funds</t>
  </si>
  <si>
    <t>Low-Income Housing Tax Credits</t>
  </si>
  <si>
    <t>HUD-insured or co-insured mortgages</t>
  </si>
  <si>
    <t>Federal Home Loan Bank housing program funds</t>
  </si>
  <si>
    <t>Tenant-based Section 8 Housing Choice Vouchers</t>
  </si>
  <si>
    <t>Other federal, state or local subsidized housing program</t>
  </si>
  <si>
    <t>d.</t>
  </si>
  <si>
    <t>Affordability Restrictions</t>
  </si>
  <si>
    <t>Is there a housing affordability restriction in the deed or other</t>
  </si>
  <si>
    <t>document?</t>
  </si>
  <si>
    <t>If "Yes," name the housing program(s)  requiring the restriction below:</t>
  </si>
  <si>
    <t>When (date) do(es) the restriction(s) expire?</t>
  </si>
  <si>
    <t>e.</t>
  </si>
  <si>
    <t>How many units of the total requested for PBV assistance are handicapped accessible - describe number and type of accessible features?</t>
  </si>
  <si>
    <t>Number</t>
  </si>
  <si>
    <t>Accessible Features</t>
  </si>
  <si>
    <t>f.</t>
  </si>
  <si>
    <t>Intended Resident Population (Check all that apply):</t>
  </si>
  <si>
    <t>Single Persons</t>
  </si>
  <si>
    <t>Elderly (62 yrs. and over)</t>
  </si>
  <si>
    <t>Targeted Populations receiving</t>
  </si>
  <si>
    <t>specific supportive services</t>
  </si>
  <si>
    <t>Families</t>
  </si>
  <si>
    <t>Disabled</t>
  </si>
  <si>
    <t>g.</t>
  </si>
  <si>
    <t>Tenant Selection Criteria and Plan</t>
  </si>
  <si>
    <t>Please attach your written tenant selection criteria and plan to fill the PBV assisted units. Note that HUD requires the HACP to operate the waiting list for Project Based Voucher Properties.  HACP intends to establish and utilize a project-based Wait List to select applicants, but operators may apply additional screening criteria beyond basic HCV eligibility.  At a minimum, the plan must describe, with specificity, your tenant screening criteria.  If a credit check is one of the screening tools, the plan must incude the criteria used to determine acceptability.  Please note that criteria for screening both assisted and unassisted tenants must be consistent.</t>
  </si>
  <si>
    <t>h.</t>
  </si>
  <si>
    <t xml:space="preserve">Rent and Occupancy Status of Proposed Units </t>
  </si>
  <si>
    <t>Complete the chart on the following page using the legend below.</t>
  </si>
  <si>
    <t>This legend is for the chart on the following page.</t>
  </si>
  <si>
    <t xml:space="preserve">Utilities:  </t>
  </si>
  <si>
    <t>GH = Gas Heat</t>
  </si>
  <si>
    <t>OH = Oil Heat</t>
  </si>
  <si>
    <t>EH = Electric Heat</t>
  </si>
  <si>
    <t>GW = Gas Water Heater</t>
  </si>
  <si>
    <t>OW = Oil Water Heater</t>
  </si>
  <si>
    <t>EW = Electric Water Heater</t>
  </si>
  <si>
    <t>GC = Gas Cooling</t>
  </si>
  <si>
    <t>EC = Electric Cooking</t>
  </si>
  <si>
    <t>O = Other Electric (lights, etc.)</t>
  </si>
  <si>
    <t>Building Type:</t>
  </si>
  <si>
    <t>S =</t>
  </si>
  <si>
    <t>Single Family</t>
  </si>
  <si>
    <t>R =</t>
  </si>
  <si>
    <t>Town House</t>
  </si>
  <si>
    <t>O= Other - specify below:</t>
  </si>
  <si>
    <t>D =</t>
  </si>
  <si>
    <t>Duplex</t>
  </si>
  <si>
    <t>L =</t>
  </si>
  <si>
    <t>3 or 4 Stories</t>
  </si>
  <si>
    <t>Identify Building (by number shown above in 1a)</t>
  </si>
  <si>
    <t>Unit Size (Use 0 for Studio, 1 for 1 Bedroom, etc.)</t>
  </si>
  <si>
    <t>Current Rent</t>
  </si>
  <si>
    <t>Requested Rent</t>
  </si>
  <si>
    <t>Building Type (see legend)</t>
  </si>
  <si>
    <t>Make additional copies of this page as needed.</t>
  </si>
  <si>
    <t>i.</t>
  </si>
  <si>
    <t>Please check who will be responsible for providing the following appliances:</t>
  </si>
  <si>
    <t>Cooking Stove:</t>
  </si>
  <si>
    <t>Owner:</t>
  </si>
  <si>
    <t>Tenant:</t>
  </si>
  <si>
    <t>Refrigerator:</t>
  </si>
  <si>
    <t>Owner/Project Sponsor must request a minimum term of 5 years up to a maximum term of 20 years.</t>
  </si>
  <si>
    <t>Would you be willing to accept an extension of the contract if it were approved by the HACP?</t>
  </si>
  <si>
    <t>If "Yes," the owner should attach a letter indicating willingness to enter into a contract agreeing to accept a contract extension beyond the initial term if offered by HACP.  The letter should specify the length of the additional term the owner/sponsor would accept.</t>
  </si>
  <si>
    <t>Distance to:</t>
  </si>
  <si>
    <t>Less than a 1/4 Mile</t>
  </si>
  <si>
    <t>Between 1/4 and 3 miles</t>
  </si>
  <si>
    <t>More than 3 Miles</t>
  </si>
  <si>
    <t>Shopping (i.e., groceries, pharmacy, other everyday type of needs)</t>
  </si>
  <si>
    <t>Employment opportunities (i.e., organizations with 25 or more employees)</t>
  </si>
  <si>
    <t>Public transportation</t>
  </si>
  <si>
    <t>Significant Medical facilities (hospital)</t>
  </si>
  <si>
    <t>Public schools</t>
  </si>
  <si>
    <t>Parks, civic features</t>
  </si>
  <si>
    <t>Check all that apply:</t>
  </si>
  <si>
    <t>Features adapted/adaptable for persons with disabilities</t>
  </si>
  <si>
    <t>Off street parking</t>
  </si>
  <si>
    <t>Laundry facilities</t>
  </si>
  <si>
    <t>Porches/decks/personal back yards</t>
  </si>
  <si>
    <t>Children's play areas</t>
  </si>
  <si>
    <t>Recreational facility for adults and children</t>
  </si>
  <si>
    <t>Common area function room(s)</t>
  </si>
  <si>
    <t>Other, please specify:</t>
  </si>
  <si>
    <t>10 years or more experience owning affordable rental housing</t>
  </si>
  <si>
    <t>1-9 years experience owning affordable rental housing</t>
  </si>
  <si>
    <t>10 years or more experience owning other rental housing</t>
  </si>
  <si>
    <t>1 to 9 years experience owning other rental housing</t>
  </si>
  <si>
    <t>On a separate page(s), describe your experience, including the exact number of years of experience in owning rental housing, the amount of that time devoted to affordable rental housing, if applicable; the number of units (specify separately number of affordable and other rental units); if you own the subsidized properties, the address(es) and funding source(s), and if you have ever had assistance terminated.  If you have had assistance terminated, please identify the program(s) and state why.  Attach as many separate page(s) as necessary.</t>
  </si>
  <si>
    <t>10 years or more experience managing and maintaining affordable rental housing</t>
  </si>
  <si>
    <t>1 to 9 years experience managing and maintaining affordable rental housing</t>
  </si>
  <si>
    <t>10 years or more experience managing and maintaining other rental housing</t>
  </si>
  <si>
    <t>1 to 9 years experience managing and maintaining other rental housing</t>
  </si>
  <si>
    <t>On a separate page(s), describe your experience or the experience of your property manager or as property manager, including the exact number of years of experience in managing and maintaining rental housing, the amount of that time devoted to affordable rental housing.  Attach as many separate page(s) as necessary.</t>
  </si>
  <si>
    <t xml:space="preserve">     Applicant's Plans for Management and Maintenance of Units</t>
  </si>
  <si>
    <t xml:space="preserve">a. </t>
  </si>
  <si>
    <t xml:space="preserve">Do you have a written plan for the maintenance of the units?  </t>
  </si>
  <si>
    <t>If "Yes," please include the maintenance plan with this application.  If "No," please prepare a description of how units will be maintained, both on an on-going and long-term basis, focusing on preventive maintenance, routine maintenance, emergency repairs, security, and health and safety-related areas.  Be sure to identify what personnel will perform the maintenance of units and common areas, note where they are located and hours of operation.</t>
  </si>
  <si>
    <t>Do you have a written plan for the management of the units?</t>
  </si>
  <si>
    <t>If "Yes," include the plan with this application. If "No," identify what personnel manages the units, note where they are located, hours of operation and any other descriptive information about their functions.</t>
  </si>
  <si>
    <t xml:space="preserve">THIS SECTION NOT FOR SERVICES FOR EXCEPTED UNIT PLANS.  </t>
  </si>
  <si>
    <t>PLEASE SUBMIT EXCEPTED UNIT PLANS, IF APPLICABLE, AS A SEPARATE ATTACHMENTS AS PER THE RFP.</t>
  </si>
  <si>
    <t>POPULATION</t>
  </si>
  <si>
    <t>TYPE OF SERVICE</t>
  </si>
  <si>
    <t>SERVICE PROVIDER</t>
  </si>
  <si>
    <t xml:space="preserve">Refer to RFP for additional information that must be submitted for any proposed new construction or substantial  rehabilitation project.  </t>
  </si>
  <si>
    <t>Identity of Interest</t>
  </si>
  <si>
    <t>Provide the required information on a separate sheet of paper and attach to this application.  The identity of the owner and other project principals and the names of officers and principal members, shareholds, investors, and other parties having a substantial interest; certification showing that the above-mentioned parties are not on the U.S. General Services Administration list of parties excluded from Federal procurement and nonprocurement programs; a disclosure of any possible conflict of interest by any of these parties that would be a violation of the PBV Housing Assistance Payments (HAP) contract; and information on the qualifications and experience of the principal participants.  Information concerning any participant who is not known at the time of the owner's submission must be provided to HACP as soon as the principal is known.</t>
  </si>
  <si>
    <t>I, ____________________________________________, attest and certify that all of the information herein contained is true and accurate to the best of my knowledge.  I understand that by submitting this application for Project-based Housing Choice Voucher Progam assistance, there is no promise or guarantee from the Housing Authority of the City of Pittsburgh (HACP) that my proposal will be accepted.  I understand that in-place existing tenants must be certified as eligible to receive project-based assistance, and if they are not eligible, I will not displace them in order to quality the unit for PBV assistance.  I understand and agree to abide by the PBV assistance requirements to select tenants for vacant units from the site-based waiting list established for this purpose.</t>
  </si>
  <si>
    <t>Signature of Owner</t>
  </si>
  <si>
    <t>Owner's Phone Number</t>
  </si>
  <si>
    <t>Date</t>
  </si>
  <si>
    <t>Email address of Owner</t>
  </si>
  <si>
    <t>Owner's Address</t>
  </si>
  <si>
    <t>Name of Contact</t>
  </si>
  <si>
    <t>Email address of Contact</t>
  </si>
  <si>
    <t>Contact Phone Number</t>
  </si>
  <si>
    <t>TAB 06: PBV Application Form</t>
  </si>
  <si>
    <t>If applicable, list any service that will be provided to tenants; identify service providers:</t>
  </si>
  <si>
    <r>
      <t xml:space="preserve">1.  </t>
    </r>
    <r>
      <rPr>
        <b/>
        <u/>
        <sz val="11"/>
        <color indexed="12"/>
        <rFont val="Times New Roman"/>
        <family val="1"/>
      </rPr>
      <t>Information on Units:</t>
    </r>
  </si>
  <si>
    <r>
      <t xml:space="preserve">Project Address(es) - specify address(s) for </t>
    </r>
    <r>
      <rPr>
        <b/>
        <sz val="11"/>
        <rFont val="Times New Roman"/>
        <family val="1"/>
      </rPr>
      <t>each building</t>
    </r>
    <r>
      <rPr>
        <sz val="11"/>
        <color theme="1"/>
        <rFont val="Times New Roman"/>
        <family val="1"/>
      </rPr>
      <t>:</t>
    </r>
  </si>
  <si>
    <r>
      <t>If "</t>
    </r>
    <r>
      <rPr>
        <b/>
        <sz val="11"/>
        <rFont val="Times New Roman"/>
        <family val="1"/>
      </rPr>
      <t>Yes</t>
    </r>
    <r>
      <rPr>
        <sz val="11"/>
        <color theme="1"/>
        <rFont val="Times New Roman"/>
        <family val="1"/>
      </rPr>
      <t>," describe the type(s) of assistance and number of units covered on a separate sheet of paper.</t>
    </r>
  </si>
  <si>
    <r>
      <t xml:space="preserve">Utilities Included     (write codes for what </t>
    </r>
    <r>
      <rPr>
        <u/>
        <sz val="11"/>
        <color indexed="12"/>
        <rFont val="Times New Roman"/>
        <family val="1"/>
      </rPr>
      <t>tenant</t>
    </r>
    <r>
      <rPr>
        <sz val="11"/>
        <color indexed="12"/>
        <rFont val="Times New Roman"/>
        <family val="1"/>
      </rPr>
      <t xml:space="preserve"> pays, see  legend)</t>
    </r>
  </si>
  <si>
    <t>Occupied? (Yes or No, Use an * to indicate the Tenant is an HACP or Other Voucher Holder)</t>
  </si>
  <si>
    <r>
      <t xml:space="preserve">  </t>
    </r>
    <r>
      <rPr>
        <b/>
        <u/>
        <sz val="11"/>
        <color indexed="12"/>
        <rFont val="Times New Roman"/>
        <family val="1"/>
      </rPr>
      <t>Requested Contract Term</t>
    </r>
    <r>
      <rPr>
        <b/>
        <sz val="11"/>
        <color indexed="12"/>
        <rFont val="Times New Roman"/>
        <family val="1"/>
      </rPr>
      <t>:</t>
    </r>
  </si>
  <si>
    <r>
      <t>years</t>
    </r>
    <r>
      <rPr>
        <sz val="11"/>
        <rFont val="Times New Roman"/>
        <family val="1"/>
      </rPr>
      <t xml:space="preserve"> (if request varies per bldg., attach explanation)</t>
    </r>
  </si>
  <si>
    <r>
      <t xml:space="preserve">     </t>
    </r>
    <r>
      <rPr>
        <b/>
        <u/>
        <sz val="11"/>
        <color indexed="12"/>
        <rFont val="Times New Roman"/>
        <family val="1"/>
      </rPr>
      <t>Experience Owning Rental Housing (check if any apply):</t>
    </r>
  </si>
  <si>
    <r>
      <t xml:space="preserve">     </t>
    </r>
    <r>
      <rPr>
        <b/>
        <u/>
        <sz val="11"/>
        <color indexed="12"/>
        <rFont val="Times New Roman"/>
        <family val="1"/>
      </rPr>
      <t>Experience Managing and Maintaining Rental Housing (check if any apply):</t>
    </r>
  </si>
  <si>
    <t>PERMANENT SOURCES AND USES</t>
  </si>
  <si>
    <t>EXHIBIT F TO THE MIXED-FINANCE ACC AMENDMENT</t>
  </si>
  <si>
    <t xml:space="preserve">Applicant PHA/Grantee: </t>
  </si>
  <si>
    <t xml:space="preserve">Grant Name, if applicable: </t>
  </si>
  <si>
    <t xml:space="preserve">Phase/Project Name: </t>
  </si>
  <si>
    <t xml:space="preserve">PIC Development Number: </t>
  </si>
  <si>
    <t>DEVELOPMENT SOURCES</t>
  </si>
  <si>
    <t>Loan/Grant/Equity</t>
  </si>
  <si>
    <t>PH Capital Assist.</t>
  </si>
  <si>
    <t>Private Funds</t>
  </si>
  <si>
    <t>Other Public Funds</t>
  </si>
  <si>
    <t>Public Housing Capital Funds (CFP)</t>
  </si>
  <si>
    <t>RHF/DDTF</t>
  </si>
  <si>
    <t>HOPE VI Funds</t>
  </si>
  <si>
    <t>Choice Neighborhoods Funds</t>
  </si>
  <si>
    <t>MTW Funds</t>
  </si>
  <si>
    <t>Low Income Housing Tax Credit Equity</t>
  </si>
  <si>
    <t>Other: Federal Historic Tax Credits</t>
  </si>
  <si>
    <t>Other: State Historic Tax Credits</t>
  </si>
  <si>
    <t>Other: CDBG</t>
  </si>
  <si>
    <t>Other: Seller Note</t>
  </si>
  <si>
    <t>Other: HOME</t>
  </si>
  <si>
    <t>Total Development Sources</t>
  </si>
  <si>
    <t>Part B: Additional Sources</t>
  </si>
  <si>
    <t>Choice Neighborhoods (CN) Funds</t>
  </si>
  <si>
    <t>Other:</t>
  </si>
  <si>
    <t>Total Additional Sources (Part B)</t>
  </si>
  <si>
    <t>Total Sources</t>
  </si>
  <si>
    <t>DEVELOPMENT USES</t>
  </si>
  <si>
    <t>Development Construction Costs</t>
  </si>
  <si>
    <t>Residential New Construction</t>
  </si>
  <si>
    <t>Residential Rehabilitation</t>
  </si>
  <si>
    <t>Builder's General Requirements</t>
  </si>
  <si>
    <t>Builder's Overhead</t>
  </si>
  <si>
    <t>Builder's Profit</t>
  </si>
  <si>
    <t>Construction Contingency</t>
  </si>
  <si>
    <t>Site/Infrastructure</t>
  </si>
  <si>
    <t>Dwelling Equioment-Non-Expendable</t>
  </si>
  <si>
    <t>Non-Residential Construction:  identify</t>
  </si>
  <si>
    <t>Nondwelling Equipment: identify</t>
  </si>
  <si>
    <t>Demolition</t>
  </si>
  <si>
    <t>Relocation Costs</t>
  </si>
  <si>
    <t>Relocation - Non Residents</t>
  </si>
  <si>
    <t>Other: Describe</t>
  </si>
  <si>
    <t>Subtotal: Development Construction Costs</t>
  </si>
  <si>
    <t>Development Soft Costs</t>
  </si>
  <si>
    <t>Acquisition of Site(s)</t>
  </si>
  <si>
    <t>Accounting and Cost Certification</t>
  </si>
  <si>
    <t>Appraisal Expense</t>
  </si>
  <si>
    <t>Architect &amp; Engineer Fees</t>
  </si>
  <si>
    <t>Environmental Assessment, Testing &amp; Cleanup</t>
  </si>
  <si>
    <t>Financing &amp; Application Expense, Lender</t>
  </si>
  <si>
    <t>Financing &amp; Application Expense, Tax Credit</t>
  </si>
  <si>
    <t>Insurance, Construction Period</t>
  </si>
  <si>
    <t>Interest, Construction &amp; Bridge Loan(s)</t>
  </si>
  <si>
    <t>Legal Expense, Developer &amp; Lender(s)</t>
  </si>
  <si>
    <t>Marketing &amp; Lease-up Expense</t>
  </si>
  <si>
    <t>Permits, Construction &amp; Utility Hookup</t>
  </si>
  <si>
    <t>PILOT &amp; Taxes, Construction Period</t>
  </si>
  <si>
    <t>Survey</t>
  </si>
  <si>
    <t>Title &amp; Recording Fees</t>
  </si>
  <si>
    <t>Lease Up Reserve (Public Housing)</t>
  </si>
  <si>
    <t>Operating Subsidy Reserve (Public Housing)</t>
  </si>
  <si>
    <t>Operating Reserve</t>
  </si>
  <si>
    <t>Replacement Reserve</t>
  </si>
  <si>
    <t>Supportive Service Reserve</t>
  </si>
  <si>
    <t>Developer Fee:  Developer</t>
  </si>
  <si>
    <t>Developer Fee:  Housing Authority</t>
  </si>
  <si>
    <t>Subtotal:  Development Soft Costs</t>
  </si>
  <si>
    <t xml:space="preserve">Total Uses for Development </t>
  </si>
  <si>
    <t>Part B: Additional Uses</t>
  </si>
  <si>
    <t>HUD BLI</t>
  </si>
  <si>
    <t>CN Supportive Services</t>
  </si>
  <si>
    <t>HOPE VI Community &amp; Supportive Services</t>
  </si>
  <si>
    <t>Management Improvements, PHA</t>
  </si>
  <si>
    <t>Administration</t>
  </si>
  <si>
    <t>Fees &amp; Costs</t>
  </si>
  <si>
    <t>Site Acquisition</t>
  </si>
  <si>
    <t>Site Improvement</t>
  </si>
  <si>
    <t>Demolition (and associated remediation)</t>
  </si>
  <si>
    <t>Relocation Expense</t>
  </si>
  <si>
    <t>Total Additional Uses (Part B)</t>
  </si>
  <si>
    <t>Total Uses (Parts A and B)</t>
  </si>
  <si>
    <t xml:space="preserve">Project Name:   </t>
  </si>
  <si>
    <t>Extra Information**</t>
  </si>
  <si>
    <t>Sensory Impaired Accessible Units</t>
  </si>
  <si>
    <t>Visitability Units</t>
  </si>
  <si>
    <t>Universal Design Units</t>
  </si>
  <si>
    <t xml:space="preserve">Single Detached or Duplex </t>
  </si>
  <si>
    <t xml:space="preserve"> Townhouse </t>
  </si>
  <si>
    <t xml:space="preserve"> Elevator </t>
  </si>
  <si>
    <t>* Mobility-impaired accessible units</t>
  </si>
  <si>
    <t>** Unique count for each feature</t>
  </si>
  <si>
    <t xml:space="preserve">Complete the chart below. </t>
  </si>
  <si>
    <t>No.  of Bedrooms</t>
  </si>
  <si>
    <t xml:space="preserve"> Walk-up (Garden Apt)</t>
  </si>
  <si>
    <r>
      <t xml:space="preserve">Permanent Mortgage #1:  </t>
    </r>
    <r>
      <rPr>
        <i/>
        <sz val="10"/>
        <color rgb="FF0000FF"/>
        <rFont val="Times New Roman"/>
        <family val="1"/>
      </rPr>
      <t>identify lender</t>
    </r>
  </si>
  <si>
    <r>
      <t xml:space="preserve">Permanent Mortgage #2: </t>
    </r>
    <r>
      <rPr>
        <i/>
        <sz val="10"/>
        <color rgb="FF0000FF"/>
        <rFont val="Times New Roman"/>
        <family val="1"/>
      </rPr>
      <t xml:space="preserve"> identify lender</t>
    </r>
  </si>
  <si>
    <t>Source</t>
  </si>
  <si>
    <t>Type/Lender Position</t>
  </si>
  <si>
    <t>Amount</t>
  </si>
  <si>
    <t>Use</t>
  </si>
  <si>
    <t>Amortization Period</t>
  </si>
  <si>
    <t>Term</t>
  </si>
  <si>
    <t>Rate</t>
  </si>
  <si>
    <t>Annual Payment</t>
  </si>
  <si>
    <t>DSC</t>
  </si>
  <si>
    <t>e.g. ABC, Inc</t>
  </si>
  <si>
    <t>Tax Credit Equity</t>
  </si>
  <si>
    <t>Construction/Permanent</t>
  </si>
  <si>
    <t>N/A</t>
  </si>
  <si>
    <t>e.g. XYZ Bancorporation</t>
  </si>
  <si>
    <t xml:space="preserve">1st Mortgage Lender </t>
  </si>
  <si>
    <t>40 years</t>
  </si>
  <si>
    <t>15 years</t>
  </si>
  <si>
    <t>Proposed Source</t>
  </si>
  <si>
    <t>Proposed Type/Lender Position</t>
  </si>
  <si>
    <t>Proposed Amount</t>
  </si>
  <si>
    <t>Proposed Use</t>
  </si>
  <si>
    <r>
      <t xml:space="preserve">Complete the chart below for </t>
    </r>
    <r>
      <rPr>
        <b/>
        <u/>
        <sz val="11"/>
        <color theme="1"/>
        <rFont val="Times New Roman"/>
        <family val="1"/>
      </rPr>
      <t>uncommitted</t>
    </r>
    <r>
      <rPr>
        <sz val="11"/>
        <color theme="1"/>
        <rFont val="Times New Roman"/>
        <family val="1"/>
      </rPr>
      <t xml:space="preserve"> sources only. The sources included in this chart are those that the Offeror intends to secure or are in the process of being secured.</t>
    </r>
  </si>
  <si>
    <t># Units</t>
  </si>
  <si>
    <t># of Bed-rooms</t>
  </si>
  <si>
    <t>Montlhy Tenant Rent (PUM)</t>
  </si>
  <si>
    <t>Monthly Subsidy (PUM)</t>
  </si>
  <si>
    <t>Monthly Income (PUM)</t>
  </si>
  <si>
    <t>Annual Tenant Rent Total</t>
  </si>
  <si>
    <t>Annual Subsidy Total</t>
  </si>
  <si>
    <t>Total Annual Income</t>
  </si>
  <si>
    <t>Public Housing</t>
  </si>
  <si>
    <t>Public Housing Totals</t>
  </si>
  <si>
    <t>Project Based Voucher (PBV) and
Project Based Rental Assistance (PBRA)</t>
  </si>
  <si>
    <t>PBV+PBRA Totals</t>
  </si>
  <si>
    <t>Other Affordable/Restricted</t>
  </si>
  <si>
    <t xml:space="preserve">Total Other Affordable/Restricted
</t>
  </si>
  <si>
    <t>Unrestricted/Market</t>
  </si>
  <si>
    <t>Total Unrestricted/Market</t>
  </si>
  <si>
    <t>Other Income</t>
  </si>
  <si>
    <t>form HUD-50156 (04/2022)</t>
  </si>
  <si>
    <t>ASSUMPTIONS:  PRO FORMA WORKSHEET</t>
  </si>
  <si>
    <t>Provide the following assumptions, which should be reflected on the Pro Forma</t>
  </si>
  <si>
    <t>Rental Income Annual Increase (%)</t>
  </si>
  <si>
    <t>Other Income Annual Increase (%)</t>
  </si>
  <si>
    <t>Vacancy Rate (%)</t>
  </si>
  <si>
    <t>Expense annnual increase (%)</t>
  </si>
  <si>
    <t>Replacement Reserve Annual Amount ($)</t>
  </si>
  <si>
    <t>per unit/per year</t>
  </si>
  <si>
    <t>Replacement Reserve Annual Increase (%)</t>
  </si>
  <si>
    <t>Property Management Fee (fixed fee or % of effective gross income)</t>
  </si>
  <si>
    <t>Fixed Fee per year</t>
  </si>
  <si>
    <t>Annual Increase (%)</t>
  </si>
  <si>
    <t>OR</t>
  </si>
  <si>
    <t>% of Effective Gross Income</t>
  </si>
  <si>
    <t>15 Year Operating Pro Forma</t>
  </si>
  <si>
    <t>Year 1</t>
  </si>
  <si>
    <t>Year 2</t>
  </si>
  <si>
    <t>Year 3</t>
  </si>
  <si>
    <t>Year 4</t>
  </si>
  <si>
    <t>Year 5</t>
  </si>
  <si>
    <t>Year 6</t>
  </si>
  <si>
    <t>Year 7</t>
  </si>
  <si>
    <t>Year 8</t>
  </si>
  <si>
    <t>Year 9</t>
  </si>
  <si>
    <t>Year 10</t>
  </si>
  <si>
    <t>Year 11</t>
  </si>
  <si>
    <t>Year 12</t>
  </si>
  <si>
    <t>Year 13</t>
  </si>
  <si>
    <t>Year 14</t>
  </si>
  <si>
    <t>Year 15</t>
  </si>
  <si>
    <t>Operating Income</t>
  </si>
  <si>
    <t>Unrestricted (Market Rate) Unit Rent</t>
  </si>
  <si>
    <t>Affordable/Restricted Rent</t>
  </si>
  <si>
    <t>Total Non-Public Housing Rental Income</t>
  </si>
  <si>
    <t>Housing Choice Voucher/PBRA</t>
  </si>
  <si>
    <t xml:space="preserve">     Tenant Rent</t>
  </si>
  <si>
    <t xml:space="preserve">     Voucher/PBRA Amount</t>
  </si>
  <si>
    <t>Total Housing Choice Voucher/PBRA</t>
  </si>
  <si>
    <t>Public Housing Rental Income</t>
  </si>
  <si>
    <t xml:space="preserve">     Public Housing Operating Subsidy</t>
  </si>
  <si>
    <t>Total Public Housing Rental Income</t>
  </si>
  <si>
    <t>Gross Rental Income</t>
  </si>
  <si>
    <t>Other Income (laundry, interest, etc.)</t>
  </si>
  <si>
    <t>Gross Income</t>
  </si>
  <si>
    <t>Less Vacancy Allowance</t>
  </si>
  <si>
    <t>Effective Gross Income</t>
  </si>
  <si>
    <t>Operating Expenses</t>
  </si>
  <si>
    <t>Administration/Salaries</t>
  </si>
  <si>
    <t>Property Management Fee</t>
  </si>
  <si>
    <t>Office Expenses</t>
  </si>
  <si>
    <t>Insurance</t>
  </si>
  <si>
    <t>Accounting</t>
  </si>
  <si>
    <t>Maintenance</t>
  </si>
  <si>
    <t>Utilities</t>
  </si>
  <si>
    <t>Security</t>
  </si>
  <si>
    <t>Real Estate Taxes/PILOT</t>
  </si>
  <si>
    <t>Supportive Services</t>
  </si>
  <si>
    <t>Other</t>
  </si>
  <si>
    <t>Total Operating Expenses</t>
  </si>
  <si>
    <t>Net Operating Income</t>
  </si>
  <si>
    <t>Debt Service  (Required)</t>
  </si>
  <si>
    <r>
      <t xml:space="preserve">     Loan 1: </t>
    </r>
    <r>
      <rPr>
        <i/>
        <sz val="11"/>
        <rFont val="Arial"/>
        <family val="2"/>
      </rPr>
      <t>identify</t>
    </r>
  </si>
  <si>
    <r>
      <t xml:space="preserve">     Loan 2: </t>
    </r>
    <r>
      <rPr>
        <i/>
        <sz val="11"/>
        <rFont val="Arial"/>
        <family val="2"/>
      </rPr>
      <t>identify</t>
    </r>
  </si>
  <si>
    <r>
      <t xml:space="preserve">     Loan 3: </t>
    </r>
    <r>
      <rPr>
        <i/>
        <sz val="11"/>
        <rFont val="Arial"/>
        <family val="2"/>
      </rPr>
      <t>identify</t>
    </r>
  </si>
  <si>
    <t>Total Debt Service</t>
  </si>
  <si>
    <t>Debt Coverage Ratio</t>
  </si>
  <si>
    <t>CASH FLOW AVAILABLE FOR DISTRIBUTION (per waterfall)</t>
  </si>
  <si>
    <t>Identify Distribution</t>
  </si>
  <si>
    <t>Remaining Cash Flow  (should be $0)</t>
  </si>
  <si>
    <t>Cash Flow as a % of Operating Expenses</t>
  </si>
  <si>
    <t>Calculating Cash Flow as a % of Operating Expenses</t>
  </si>
  <si>
    <t>Cash Flow Available for Distribution (Per Waterfall)</t>
  </si>
  <si>
    <t xml:space="preserve">   - less Deferred Developer Fee(s)</t>
  </si>
  <si>
    <t xml:space="preserve">   - less Operating Reserve Replenishment</t>
  </si>
  <si>
    <t>Net Cash Flow</t>
  </si>
  <si>
    <t>Net Cash Flow as a % of Operating Expenses</t>
  </si>
  <si>
    <t>Proformas</t>
  </si>
  <si>
    <t>Name of Project:</t>
  </si>
  <si>
    <t>I.  SMALL BUSINESS PARTICIPATION</t>
  </si>
  <si>
    <t>III.  WOMEN-OWNED BUSINESS</t>
  </si>
  <si>
    <t>Is the Offeror a Small Business as defined by</t>
  </si>
  <si>
    <t>PARTICIPATION</t>
  </si>
  <si>
    <t>the size standards in 13 CFR 121?</t>
  </si>
  <si>
    <t>Is the Offeror classified as a Woman-Owned</t>
  </si>
  <si>
    <t xml:space="preserve">Business Enterprise as defined in Art. 2, Part b </t>
  </si>
  <si>
    <t>of HUD-5369-C?</t>
  </si>
  <si>
    <t>II.  MINORITY BUSINESS</t>
  </si>
  <si>
    <t xml:space="preserve">If "No", are any Consultants classified as </t>
  </si>
  <si>
    <t>Is the Offereor classified as a Minority Business</t>
  </si>
  <si>
    <t>Woman-Owned Business Enterprises?</t>
  </si>
  <si>
    <t>Enterprise as defined in Art. 2, Part c, of HUD-5369-C?</t>
  </si>
  <si>
    <t>If "Yes", please fill out the following chart:</t>
  </si>
  <si>
    <t xml:space="preserve">If "No", area any Consultants classified as </t>
  </si>
  <si>
    <t>Minority Business Enterprises</t>
  </si>
  <si>
    <t>Consultants Firm(s)</t>
  </si>
  <si>
    <t>$ value</t>
  </si>
  <si>
    <t>% of</t>
  </si>
  <si>
    <t>(WBE)</t>
  </si>
  <si>
    <t>Contract</t>
  </si>
  <si>
    <t>Fee</t>
  </si>
  <si>
    <t>If "Yes", please fill in the following chart:</t>
  </si>
  <si>
    <t>(MBE)</t>
  </si>
  <si>
    <t>TAB 14.01: MBE/WBE SPECIAL PARTICIPATION SUMMARY FORM</t>
  </si>
  <si>
    <t>RFP #:</t>
  </si>
  <si>
    <t>Business Opportunities and Employment Training for Housing Authority of the City of Pittsburgh Low Income Public Housing Residents (LIPH) and Area Residents of Low and Very Low Income Status (ARLIS)</t>
  </si>
  <si>
    <t xml:space="preserve">PRIME CONTRACTOR’S NAME: </t>
  </si>
  <si>
    <t xml:space="preserve">SPECIFICATION OR RFP/IFB/RFQ NUMBER: </t>
  </si>
  <si>
    <t xml:space="preserve">SPECIFICATION OR RFP/IFB/RFQ TITLE: </t>
  </si>
  <si>
    <t>When Tier I is selected, the Contractor shall complete the following table as instructed below:</t>
  </si>
  <si>
    <t>(1) Indicate each job title for all phases of this contract</t>
  </si>
  <si>
    <t>(2) The number of positions that will be needed in each category</t>
  </si>
  <si>
    <t>(3) How many of those positions are currently filled</t>
  </si>
  <si>
    <t>(4) The number currently filled by low and very low-income HACP residents</t>
  </si>
  <si>
    <t>(5) The number currently filled by City of Pittsburgh neighborhood area residents</t>
  </si>
  <si>
    <t>(6) How many positions need to be filled</t>
  </si>
  <si>
    <t>Indicate your requirement for the number of positions you intend to fill with:</t>
  </si>
  <si>
    <t xml:space="preserve">(7) Low income HACP Residents (LIPH) and/or </t>
  </si>
  <si>
    <t>Section 3 Labor Utilization Assessment and Plan</t>
  </si>
  <si>
    <t>SPEC or RFP TITLE:</t>
  </si>
  <si>
    <t>SPEC or RFP NUMBER:</t>
  </si>
  <si>
    <t>JOB TITLE</t>
  </si>
  <si>
    <t>NUMBER OF POSITIONS</t>
  </si>
  <si>
    <t>HIRING REQUIREMENT</t>
  </si>
  <si>
    <t># NEEDED</t>
  </si>
  <si>
    <t>CURRENTLY FILLED</t>
  </si>
  <si>
    <t>TO BE FILLED</t>
  </si>
  <si>
    <t>LIPH</t>
  </si>
  <si>
    <t>ARLIS</t>
  </si>
  <si>
    <t xml:space="preserve">TOTAL </t>
  </si>
  <si>
    <t>LIPH – HACP low income public housing resident</t>
  </si>
  <si>
    <t>ARLIS - Area Residents of Low/Very Low Income Status – (Area is the Pittsburgh metropolitan area)</t>
  </si>
  <si>
    <t>In the event the value of Section 3 resident hiring is less than the amount identified in the Resident Hiring Scale, vendors must contribute to the HACP Education Fund an amount not less than the difference between the value of Section 3 hiring and the amount identified in the Resident Hiring Scale, which funds shall be used to provide other economic opportunities. Therefore, if it is anticipated that any position listed above shall be for less than the full term of the contract period, you must indicate on the lines below, the anticipated term for each position:</t>
  </si>
  <si>
    <t>In a one (1) page letter on your firm’s letterhead:</t>
  </si>
  <si>
    <t>Firms may provide other economic opportunities to train and employ Section 3 residents or make a direct cash contribution to the HACP Education Fund.  HACP has established the following minimum threshold requirements for provision of training or contribution to the HACP fund that provides other economic opportunities:</t>
  </si>
  <si>
    <t>Contractor shall provide, in a letter on firm letterhead:</t>
  </si>
  <si>
    <t>If awarded this contract, the contractor will be able to fulfill the requirements of the IFB/RFP/RFQ with the existing work force. No new hires will be employed as a result of this award. If this position changes and hiring opportunities become necessary, the HACP Resident Employment Program will be notified.</t>
  </si>
  <si>
    <t xml:space="preserve">By signing below, the Contractor hereby agrees to comply with the selected Section 3 requirements indicated above. To the extent that the completion of this form is contingent upon future information, for example price negotiations, request for specific services, etc., the undersigned hereby affirms and agrees to fully adhere to the spirit and intent of the HACP Section 3 Policy. </t>
  </si>
  <si>
    <t>Furthermore, the undersigned acknowledges and affirms responsibility for completion and submission of this form as part of the response documentation for this Invitation for Bid or Request for Proposal. Failure to submit this form may jeopardize the responsiveness of your submission.</t>
  </si>
  <si>
    <t>Company Name:</t>
  </si>
  <si>
    <t>Name:</t>
  </si>
  <si>
    <t>Title:</t>
  </si>
  <si>
    <t>Witness Name:</t>
  </si>
  <si>
    <t>Complete this form. The Section 3 plan includes various Tiers for selection (select as many as applicable) and depending on the Tiers selected the Offeror must provide the necessary attachments.</t>
  </si>
  <si>
    <t>The Contractor affirms that the jobs identified shall be for meaningful employment that may or may not be related to the scope of services covered under Contract/Purchase Order # _______________________.
The Contractor has committed to employ ______ resident(s) in order to comply with its Section 3 requirements. A prime contractor may satisfy the HACP Resident Hiring Requirements through his/her subcontractors. Contact the HACP Resident Employment Program for resident referrals at 412-395-3950, Ext 1048.</t>
  </si>
  <si>
    <t>The Contractor hereby agrees to comply with all the provisions of Section 3 as set forth in 24 CFR 135.1 et seq. and the HACP Section 3 Policy and Program requirements. The Contractor hereby submits this document to identify employment opportunities for HACP residents (LIPH) and Area Residents of Low and Very Low Income Status (ARLIS) during the term of the contract between the Contractor and the HACP.
The preference of HACP is to ensure that as many HACP residents as possible are employed. In an effort to further that requirement, HACP has created a preference tier structure as outlined in the HACP Section 3 Policy and Program Manual which can be reviewed by visiting the “Vendor Services” section of www.hacp.org. Contractors are required to comply with Section 3 by first considering Tier I – Hiring. If the Contractor cannot meet its Section 3 requirement in Tier I and needs to move to Tier II or Tier III, that Contractor must document this inability to comply with the preference and the need to move to a lower tier. (Such inability must be documented for moves within tiers).  The Contractor agrees to meet its Section 3 requirement following the Preferential Tier Structure as indicated by the selection below (check one or more tiers below):</t>
  </si>
  <si>
    <t>&lt;1&gt;</t>
  </si>
  <si>
    <t>&lt;2&gt;</t>
  </si>
  <si>
    <t>&lt;3&gt;</t>
  </si>
  <si>
    <t>&lt;4&gt;</t>
  </si>
  <si>
    <t>&lt;5&gt;</t>
  </si>
  <si>
    <t>&lt;6&gt;</t>
  </si>
  <si>
    <t>&lt;7&gt;</t>
  </si>
  <si>
    <t>&lt;8&gt;</t>
  </si>
  <si>
    <t>The contractor has identified _____ HACP resident-owned business(es) or _____ Section 3 business(es) which is/are 51 percent or more owned by Section 3 residents or 30 percent or more of their permanent full-time workforce are Section 3 residents. This will satisfy the contractor’s Section 3 requirement covered underRFP# __________.</t>
  </si>
  <si>
    <r>
      <t xml:space="preserve">[   ] Tier I – </t>
    </r>
    <r>
      <rPr>
        <b/>
        <u/>
        <sz val="11"/>
        <color rgb="FF000000"/>
        <rFont val="Times New Roman"/>
        <family val="1"/>
      </rPr>
      <t>HIRING</t>
    </r>
  </si>
  <si>
    <r>
      <t>(8) Low and very low income City of Pittsburgh Neighborhood Area Residents (</t>
    </r>
    <r>
      <rPr>
        <sz val="11"/>
        <color theme="1"/>
        <rFont val="Times New Roman"/>
        <family val="1"/>
      </rPr>
      <t>ARLIS</t>
    </r>
    <r>
      <rPr>
        <sz val="11"/>
        <color rgb="FF000000"/>
        <rFont val="Times New Roman"/>
        <family val="1"/>
      </rPr>
      <t>)</t>
    </r>
  </si>
  <si>
    <r>
      <t xml:space="preserve">[   ] Tier II – </t>
    </r>
    <r>
      <rPr>
        <b/>
        <u/>
        <sz val="11"/>
        <color rgb="FF000000"/>
        <rFont val="Times New Roman"/>
        <family val="1"/>
      </rPr>
      <t>CONTRACTING</t>
    </r>
  </si>
  <si>
    <r>
      <t>1)</t>
    </r>
    <r>
      <rPr>
        <sz val="11"/>
        <color rgb="FF000000"/>
        <rFont val="Times New Roman"/>
        <family val="1"/>
      </rPr>
      <t xml:space="preserve"> Indicate the requirements, expressed in terms of percentage, of planned contracting dollars for the use of Section 3 business concerns as subcontractors.</t>
    </r>
  </si>
  <si>
    <r>
      <t>2)</t>
    </r>
    <r>
      <rPr>
        <sz val="11"/>
        <color rgb="FF000000"/>
        <rFont val="Times New Roman"/>
        <family val="1"/>
      </rPr>
      <t xml:space="preserve"> A statement of the total dollar amount to be contracted, total dollar amount to be contracted to Section 3 business concerns for building trades, and total dollar amount to be contracted to Section 3 business concerns for other than building trades work (maintenance, repair, modernization, and development).</t>
    </r>
  </si>
  <si>
    <r>
      <t>3)</t>
    </r>
    <r>
      <rPr>
        <sz val="11"/>
        <color rgb="FF000000"/>
        <rFont val="Times New Roman"/>
        <family val="1"/>
      </rPr>
      <t xml:space="preserve"> A description of the method used to develop the requirements above and the efforts to be undertaken by the contractor to meet those requirements.</t>
    </r>
  </si>
  <si>
    <r>
      <t xml:space="preserve">[  ] Tier III - </t>
    </r>
    <r>
      <rPr>
        <b/>
        <u/>
        <sz val="11"/>
        <color rgb="FF000000"/>
        <rFont val="Times New Roman"/>
        <family val="1"/>
      </rPr>
      <t>OTHER ECONOMIC OPPORTUNITIES</t>
    </r>
  </si>
  <si>
    <r>
      <t xml:space="preserve">a) </t>
    </r>
    <r>
      <rPr>
        <sz val="11"/>
        <color theme="1"/>
        <rFont val="Times New Roman"/>
        <family val="1"/>
      </rPr>
      <t>Contractor incurs the cost of providing skilled training for residents in an amount commensurate with the sliding scale set forth in the Resident Hiring Scale</t>
    </r>
    <r>
      <rPr>
        <sz val="11"/>
        <color rgb="FF000000"/>
        <rFont val="Times New Roman"/>
        <family val="1"/>
      </rPr>
      <t xml:space="preserve">; or, </t>
    </r>
  </si>
  <si>
    <r>
      <t>b)</t>
    </r>
    <r>
      <rPr>
        <sz val="11"/>
        <color theme="1"/>
        <rFont val="Times New Roman"/>
        <family val="1"/>
      </rPr>
      <t xml:space="preserve"> Contractor makes a contribution to the HACP Education Fund at Clean Slate E3 to provide assistance to residents to obtain training. The level of contribution would be commensurate with the sliding scale set forth in the Resident Hiring Scale.  </t>
    </r>
  </si>
  <si>
    <t>1)       Indication of the skilled training to be provided, the number of persons to be trained, the training provider, the cost of training, and the trainee recruitment plan; or,</t>
  </si>
  <si>
    <r>
      <t>2)       Provide the amount of planned contribution to be made in relation to percentage of the contract labor hours costs.  (Contribution checks should be made payable to:  Clean Slate E3 Education Fund and mailed to Clean Slate E3, C/O Housing Authority of the City of Pittsburgh, Finance Department, 200 Ross Street, 9</t>
    </r>
    <r>
      <rPr>
        <vertAlign val="superscript"/>
        <sz val="11"/>
        <color rgb="FF000000"/>
        <rFont val="Times New Roman"/>
        <family val="1"/>
      </rPr>
      <t>th</t>
    </r>
    <r>
      <rPr>
        <sz val="11"/>
        <color rgb="FF000000"/>
        <rFont val="Times New Roman"/>
        <family val="1"/>
      </rPr>
      <t xml:space="preserve"> Floor, Pittsburgh, PA  15219.</t>
    </r>
  </si>
  <si>
    <r>
      <t xml:space="preserve">[  ] Tier IV – </t>
    </r>
    <r>
      <rPr>
        <b/>
        <u/>
        <sz val="11"/>
        <color rgb="FF000000"/>
        <rFont val="Times New Roman"/>
        <family val="1"/>
      </rPr>
      <t>No New Hire Opportunity</t>
    </r>
  </si>
  <si>
    <r>
      <t>Witness Signature:</t>
    </r>
    <r>
      <rPr>
        <u/>
        <sz val="11"/>
        <color rgb="FF000000"/>
        <rFont val="Times New Roman"/>
        <family val="1"/>
      </rPr>
      <t xml:space="preserve"> </t>
    </r>
  </si>
  <si>
    <t xml:space="preserve">4)      The number of units eligible for PBV assistance should not exceed the greater of 25 units or 25 percent (25%) of units in a project, except to the extent such projects include excepted units or qualify for the alternate cap, as described in Section II B.  </t>
  </si>
  <si>
    <r>
      <t xml:space="preserve"> </t>
    </r>
    <r>
      <rPr>
        <b/>
        <u/>
        <sz val="11"/>
        <color indexed="12"/>
        <rFont val="Times New Roman"/>
        <family val="1"/>
      </rPr>
      <t>Community Amenities:</t>
    </r>
  </si>
  <si>
    <r>
      <t xml:space="preserve"> </t>
    </r>
    <r>
      <rPr>
        <b/>
        <u/>
        <sz val="11"/>
        <color indexed="12"/>
        <rFont val="Times New Roman"/>
        <family val="1"/>
      </rPr>
      <t>Unit/Apt. Complex Amenities (if inconsistent from building to building, attach explanation):</t>
    </r>
  </si>
  <si>
    <t>Instructions to Offerors and Certifications &amp; Representations of Offerors Form</t>
  </si>
  <si>
    <t>https://discoverpps.org/</t>
  </si>
  <si>
    <t>under the "Not sure which school you are assigned to?" section.</t>
  </si>
  <si>
    <t xml:space="preserve">To identify the schools assigned to a specific area, enter the project's address at </t>
  </si>
  <si>
    <t>Assigned Schools</t>
  </si>
  <si>
    <t>Site and Neighborhood Standards Form</t>
  </si>
  <si>
    <t xml:space="preserve">Transit Score and Walk Score </t>
  </si>
  <si>
    <t>Project's Street address:</t>
  </si>
  <si>
    <t>HUD Safe Harbor Standards</t>
  </si>
  <si>
    <t>Project Financing &amp; Compliance with Funding Guidelines</t>
  </si>
  <si>
    <t>TAB 12.01: UNIT MIX CHART</t>
  </si>
  <si>
    <t>TAB 11.01: TOTAL DEVELOPMENT COST</t>
  </si>
  <si>
    <t>TAB 11.04: FINANCING SUMMARY CHART</t>
  </si>
  <si>
    <r>
      <t xml:space="preserve">Complete the chart below for </t>
    </r>
    <r>
      <rPr>
        <b/>
        <u/>
        <sz val="11"/>
        <color theme="1"/>
        <rFont val="Times New Roman"/>
        <family val="1"/>
      </rPr>
      <t>committed</t>
    </r>
    <r>
      <rPr>
        <sz val="11"/>
        <color theme="1"/>
        <rFont val="Times New Roman"/>
        <family val="1"/>
      </rPr>
      <t xml:space="preserve"> sources only. The sources included in this chart should correspond to evidence of committed funds submitted under Tab 11.05.</t>
    </r>
  </si>
  <si>
    <t>Capacity &amp; Experience of Development Team</t>
  </si>
  <si>
    <t>Project Design</t>
  </si>
  <si>
    <t>DEVELOPER FEE CALCULATION</t>
  </si>
  <si>
    <t>CONTRACTOR FEE CALCULATION</t>
  </si>
  <si>
    <t>Total Project Cost (Part A Costs Only)</t>
  </si>
  <si>
    <t>Total Construction Hard Costs (Part A Only)</t>
  </si>
  <si>
    <t>Less Developer Fee</t>
  </si>
  <si>
    <t>Less Contractor Fees</t>
  </si>
  <si>
    <t xml:space="preserve">     Developer</t>
  </si>
  <si>
    <t xml:space="preserve">     General Conditions &amp; Bond</t>
  </si>
  <si>
    <t xml:space="preserve">     PHA</t>
  </si>
  <si>
    <t xml:space="preserve">     Overhead</t>
  </si>
  <si>
    <t xml:space="preserve">     TOTAL DEVELOPER FEE</t>
  </si>
  <si>
    <t xml:space="preserve">     Profit</t>
  </si>
  <si>
    <t>Less Reserves</t>
  </si>
  <si>
    <t xml:space="preserve">     TOTAL CONTRACTOR FEE</t>
  </si>
  <si>
    <t xml:space="preserve">     Lease-Up Reserve (public housing)</t>
  </si>
  <si>
    <t>Less Hard Costs Contingency</t>
  </si>
  <si>
    <t xml:space="preserve">     Operating Subsidy Reserve (public housing)</t>
  </si>
  <si>
    <t>BASIS FOR FEE CALCULATION</t>
  </si>
  <si>
    <t xml:space="preserve">     Operating Reserve</t>
  </si>
  <si>
    <t xml:space="preserve">     Replacement Reserve</t>
  </si>
  <si>
    <t>CONTRACTOR FEE</t>
  </si>
  <si>
    <t xml:space="preserve">     Social Service Reserve</t>
  </si>
  <si>
    <t xml:space="preserve">          General Conditions &amp; Bond</t>
  </si>
  <si>
    <t xml:space="preserve">     Other:  </t>
  </si>
  <si>
    <t xml:space="preserve">          Overhead</t>
  </si>
  <si>
    <t xml:space="preserve">     TOTAL RESERVES</t>
  </si>
  <si>
    <t xml:space="preserve">          Profit</t>
  </si>
  <si>
    <t>Less Other Excluded Costs (relocation, CSS)</t>
  </si>
  <si>
    <t>TOTAL DEVELOPER FEE</t>
  </si>
  <si>
    <t xml:space="preserve">          Fee to Developer</t>
  </si>
  <si>
    <t xml:space="preserve">          Fee to PHA</t>
  </si>
  <si>
    <t>Percent</t>
  </si>
  <si>
    <t>TAB 11.02: HUD SAFE HARBOR STANDARDS</t>
  </si>
  <si>
    <t>Developer Fee Payout Schedule</t>
  </si>
  <si>
    <t>Developer Fee Payout at Closing</t>
  </si>
  <si>
    <t>Developer Fee Payout at Construction Completion</t>
  </si>
  <si>
    <t>Milestone</t>
  </si>
  <si>
    <t>Fee as a percentage of Gross Income</t>
  </si>
  <si>
    <t>Developer Fee Payout at Stabilized Occupancy</t>
  </si>
  <si>
    <r>
      <t xml:space="preserve">Complete this form. Owners or Project Sponsors should fill out </t>
    </r>
    <r>
      <rPr>
        <b/>
        <sz val="11"/>
        <rFont val="Times New Roman"/>
        <family val="1"/>
      </rPr>
      <t>one application form for each site</t>
    </r>
    <r>
      <rPr>
        <sz val="11"/>
        <color theme="1"/>
        <rFont val="Times New Roman"/>
        <family val="1"/>
      </rPr>
      <t xml:space="preserve"> in which Project Based Housing Choice Voucher assistance is sought as part of a full application as detailed in the full RFP.  If applicable, provide the Tenant Selection Criteria, Management Plan, Maintenance Plan, and the letter of intent to extend the PBV contract. Use clearly marked dividers between each document. </t>
    </r>
  </si>
  <si>
    <t>TAB 09.01: SITE AND NEIGHBORHOOD STANDARDS FORM</t>
  </si>
  <si>
    <t>Property Management Fees</t>
  </si>
  <si>
    <t>Developer/Owner Entity Capacity and Experience</t>
  </si>
  <si>
    <t>Property Management Agent Capacity and Experience</t>
  </si>
  <si>
    <t>Name of 3rd Grade Neighborhood School:</t>
  </si>
  <si>
    <t>Name of 8th Grade Neighborhood School:</t>
  </si>
  <si>
    <t>Location (City, State)</t>
  </si>
  <si>
    <t>TAB 11.03: PROFORMAS - PROFORMA INCOME</t>
  </si>
  <si>
    <t>TAB 11.03: PROFORMAS - PROFORMA ASSUMPTIONS</t>
  </si>
  <si>
    <t>TAB 11.03: PROFORMAS - 15-YEAR PROFORMA</t>
  </si>
  <si>
    <t>REFERENCE 1</t>
  </si>
  <si>
    <t>REFERENCE 2</t>
  </si>
  <si>
    <t>REFERENCE 3</t>
  </si>
  <si>
    <t>Complete the tables below for each reference.</t>
  </si>
  <si>
    <t>Name of the contracting entity:</t>
  </si>
  <si>
    <t>Name, title and a telephone number of a contact person for each identified contracting entity to permit reference checks to be performed.  The identified party must be one who has first-hand knowledge regarding the operation of the project and who was involved in managing the contract between the Respondent and the contracting entity.</t>
  </si>
  <si>
    <t>Description of Respondent’s responsibilities including; planning, designing, construction, UFAS certification, etc.</t>
  </si>
  <si>
    <t>Section 3 Participation Plan</t>
  </si>
  <si>
    <t>TAB 14.03: SECTION 3 PARTICIPATION PLAN</t>
  </si>
  <si>
    <r>
      <t>Complete the table below. The total sources and total uses must match. Enter applicable information in</t>
    </r>
    <r>
      <rPr>
        <b/>
        <sz val="11"/>
        <color theme="1"/>
        <rFont val="Times New Roman"/>
        <family val="1"/>
      </rPr>
      <t xml:space="preserve"> blue cells only</t>
    </r>
    <r>
      <rPr>
        <sz val="11"/>
        <color theme="1"/>
        <rFont val="Times New Roman"/>
        <family val="1"/>
      </rPr>
      <t xml:space="preserve">, other cells will auto-populate. </t>
    </r>
  </si>
  <si>
    <r>
      <t xml:space="preserve">Complete the tables below. Enter applicable information in </t>
    </r>
    <r>
      <rPr>
        <b/>
        <sz val="11"/>
        <rFont val="Times New Roman"/>
        <family val="1"/>
      </rPr>
      <t>blue cells only</t>
    </r>
    <r>
      <rPr>
        <sz val="11"/>
        <rFont val="Times New Roman"/>
        <family val="1"/>
      </rPr>
      <t xml:space="preserve">, other cells will auto-populate. </t>
    </r>
  </si>
  <si>
    <r>
      <t xml:space="preserve">Complete the table below. Enter applicable information in </t>
    </r>
    <r>
      <rPr>
        <b/>
        <sz val="11"/>
        <rFont val="Times New Roman"/>
        <family val="1"/>
      </rPr>
      <t>blue cells only</t>
    </r>
    <r>
      <rPr>
        <sz val="11"/>
        <rFont val="Times New Roman"/>
        <family val="1"/>
      </rPr>
      <t xml:space="preserve">, other cells will auto-populate. </t>
    </r>
  </si>
  <si>
    <t>Submission Requirements for Repeat Respondents</t>
  </si>
  <si>
    <t xml:space="preserve">Tab 00: Underwriting Proposal Checklist </t>
  </si>
  <si>
    <t xml:space="preserve">Tab 01: Letter of Interest </t>
  </si>
  <si>
    <t xml:space="preserve">Tab 03: Evidence of Site Control </t>
  </si>
  <si>
    <t xml:space="preserve">Tab 04: Proposed Gross Rents </t>
  </si>
  <si>
    <t xml:space="preserve">Tab 05: Verification </t>
  </si>
  <si>
    <t xml:space="preserve">Tab 06: PBV Application Form and Supporting Documents </t>
  </si>
  <si>
    <t>Tab 11: Project Financing &amp; Compliance with Funding Guidelines</t>
  </si>
  <si>
    <t>Tab 12: Project Design</t>
  </si>
  <si>
    <t>Tab 13: Project Readiness</t>
  </si>
  <si>
    <t>TAB 17: SUBMISSION REQUIREMENTS FOR REPEAT RESPONDENTS</t>
  </si>
  <si>
    <t xml:space="preserve">Name of Respondent: </t>
  </si>
  <si>
    <t>Date of Award Letter:</t>
  </si>
  <si>
    <t>Date of Termination Letter:</t>
  </si>
  <si>
    <t>Developer/Owner Entity Audited Financial Statements</t>
  </si>
  <si>
    <t>For 9% LIHTC transactions, the Respondent must submit in its proposal to this RFP the Pennsylvania Housing Finance Agency’s (PHFA) notification of the 9% LIHTC award in 2020 for the Respondent’s proposed project in this RFP.</t>
  </si>
  <si>
    <t>Repeat Respondent</t>
  </si>
  <si>
    <t>Amount of Funding Awarded:</t>
  </si>
  <si>
    <t>Additional Funding Requested:</t>
  </si>
  <si>
    <t>Please provide the following documentation:</t>
  </si>
  <si>
    <t>ALL Repeat Respondents must provide the following documentation:</t>
  </si>
  <si>
    <t>Additional documentation for non-Low-Income Housing Tax Credit (LIHTC) projects:</t>
  </si>
  <si>
    <t>Additional documentation for 9% Low-Income Housing Tax Credit (LIHTC) projects:</t>
  </si>
  <si>
    <t>Additional documentation for 4% Low-Income Housing Tax Credit (LIHTC) projects:</t>
  </si>
  <si>
    <r>
      <t>____</t>
    </r>
    <r>
      <rPr>
        <sz val="11"/>
        <color theme="1"/>
        <rFont val="Times New Roman"/>
        <family val="1"/>
      </rPr>
      <t>Tab 01</t>
    </r>
  </si>
  <si>
    <r>
      <t>____</t>
    </r>
    <r>
      <rPr>
        <sz val="11"/>
        <color theme="1"/>
        <rFont val="Times New Roman"/>
        <family val="1"/>
      </rPr>
      <t>Tab 02</t>
    </r>
  </si>
  <si>
    <r>
      <t>____</t>
    </r>
    <r>
      <rPr>
        <sz val="11"/>
        <color theme="1"/>
        <rFont val="Times New Roman"/>
        <family val="1"/>
      </rPr>
      <t>Tab 02.01</t>
    </r>
  </si>
  <si>
    <r>
      <t>____</t>
    </r>
    <r>
      <rPr>
        <sz val="11"/>
        <color theme="1"/>
        <rFont val="Times New Roman"/>
        <family val="1"/>
      </rPr>
      <t>Tab 02.02</t>
    </r>
  </si>
  <si>
    <r>
      <t>____</t>
    </r>
    <r>
      <rPr>
        <sz val="11"/>
        <color theme="1"/>
        <rFont val="Times New Roman"/>
        <family val="1"/>
      </rPr>
      <t>Tab 02.03</t>
    </r>
  </si>
  <si>
    <r>
      <t>____</t>
    </r>
    <r>
      <rPr>
        <sz val="11"/>
        <color theme="1"/>
        <rFont val="Times New Roman"/>
        <family val="1"/>
      </rPr>
      <t>Tab 02.04</t>
    </r>
  </si>
  <si>
    <r>
      <t>____</t>
    </r>
    <r>
      <rPr>
        <sz val="11"/>
        <color theme="1"/>
        <rFont val="Times New Roman"/>
        <family val="1"/>
      </rPr>
      <t>Tab 03</t>
    </r>
  </si>
  <si>
    <r>
      <t>____</t>
    </r>
    <r>
      <rPr>
        <sz val="11"/>
        <color theme="1"/>
        <rFont val="Times New Roman"/>
        <family val="1"/>
      </rPr>
      <t>Tab 04</t>
    </r>
  </si>
  <si>
    <r>
      <t>____</t>
    </r>
    <r>
      <rPr>
        <sz val="11"/>
        <color theme="1"/>
        <rFont val="Times New Roman"/>
        <family val="1"/>
      </rPr>
      <t>Tab 05</t>
    </r>
  </si>
  <si>
    <r>
      <t>____</t>
    </r>
    <r>
      <rPr>
        <sz val="11"/>
        <color theme="1"/>
        <rFont val="Times New Roman"/>
        <family val="1"/>
      </rPr>
      <t>Tab 06</t>
    </r>
  </si>
  <si>
    <r>
      <t>____</t>
    </r>
    <r>
      <rPr>
        <sz val="11"/>
        <color theme="1"/>
        <rFont val="Times New Roman"/>
        <family val="1"/>
      </rPr>
      <t>Tab 07</t>
    </r>
  </si>
  <si>
    <r>
      <t>____</t>
    </r>
    <r>
      <rPr>
        <sz val="11"/>
        <color theme="1"/>
        <rFont val="Times New Roman"/>
        <family val="1"/>
      </rPr>
      <t>Tab 08</t>
    </r>
  </si>
  <si>
    <r>
      <t>____</t>
    </r>
    <r>
      <rPr>
        <sz val="11"/>
        <color theme="1"/>
        <rFont val="Times New Roman"/>
        <family val="1"/>
      </rPr>
      <t>Tab 09</t>
    </r>
  </si>
  <si>
    <r>
      <t>____</t>
    </r>
    <r>
      <rPr>
        <sz val="11"/>
        <color theme="1"/>
        <rFont val="Times New Roman"/>
        <family val="1"/>
      </rPr>
      <t>Tab 09.01</t>
    </r>
  </si>
  <si>
    <r>
      <t>____</t>
    </r>
    <r>
      <rPr>
        <sz val="11"/>
        <color theme="1"/>
        <rFont val="Times New Roman"/>
        <family val="1"/>
      </rPr>
      <t>Tab 09.02</t>
    </r>
    <r>
      <rPr>
        <sz val="11"/>
        <color theme="1"/>
        <rFont val="Calibri"/>
        <family val="2"/>
        <scheme val="minor"/>
      </rPr>
      <t/>
    </r>
  </si>
  <si>
    <r>
      <t>____</t>
    </r>
    <r>
      <rPr>
        <sz val="11"/>
        <color theme="1"/>
        <rFont val="Times New Roman"/>
        <family val="1"/>
      </rPr>
      <t>Tab 10</t>
    </r>
  </si>
  <si>
    <r>
      <t>____</t>
    </r>
    <r>
      <rPr>
        <sz val="11"/>
        <color theme="1"/>
        <rFont val="Times New Roman"/>
        <family val="1"/>
      </rPr>
      <t>Tab 10.01</t>
    </r>
  </si>
  <si>
    <r>
      <t>____</t>
    </r>
    <r>
      <rPr>
        <sz val="11"/>
        <color theme="1"/>
        <rFont val="Times New Roman"/>
        <family val="1"/>
      </rPr>
      <t>Tab 10.02</t>
    </r>
    <r>
      <rPr>
        <sz val="11"/>
        <color theme="1"/>
        <rFont val="Calibri"/>
        <family val="2"/>
        <scheme val="minor"/>
      </rPr>
      <t/>
    </r>
  </si>
  <si>
    <r>
      <t>____</t>
    </r>
    <r>
      <rPr>
        <sz val="11"/>
        <color theme="1"/>
        <rFont val="Times New Roman"/>
        <family val="1"/>
      </rPr>
      <t>Tab 10.03</t>
    </r>
  </si>
  <si>
    <r>
      <t>____</t>
    </r>
    <r>
      <rPr>
        <sz val="11"/>
        <color theme="1"/>
        <rFont val="Times New Roman"/>
        <family val="1"/>
      </rPr>
      <t>Tab 11</t>
    </r>
  </si>
  <si>
    <r>
      <t>____</t>
    </r>
    <r>
      <rPr>
        <sz val="11"/>
        <color theme="1"/>
        <rFont val="Times New Roman"/>
        <family val="1"/>
      </rPr>
      <t>Tab 11.01</t>
    </r>
  </si>
  <si>
    <r>
      <t>____</t>
    </r>
    <r>
      <rPr>
        <sz val="11"/>
        <color theme="1"/>
        <rFont val="Times New Roman"/>
        <family val="1"/>
      </rPr>
      <t>Tab 11.02</t>
    </r>
  </si>
  <si>
    <r>
      <t>____</t>
    </r>
    <r>
      <rPr>
        <sz val="11"/>
        <color theme="1"/>
        <rFont val="Times New Roman"/>
        <family val="1"/>
      </rPr>
      <t>Tab 11.03</t>
    </r>
  </si>
  <si>
    <r>
      <t>____</t>
    </r>
    <r>
      <rPr>
        <sz val="11"/>
        <color theme="1"/>
        <rFont val="Times New Roman"/>
        <family val="1"/>
      </rPr>
      <t>Tab 11.04</t>
    </r>
  </si>
  <si>
    <r>
      <t>____</t>
    </r>
    <r>
      <rPr>
        <sz val="11"/>
        <color theme="1"/>
        <rFont val="Times New Roman"/>
        <family val="1"/>
      </rPr>
      <t>Tab 11.05</t>
    </r>
    <r>
      <rPr>
        <sz val="11"/>
        <color theme="1"/>
        <rFont val="Calibri"/>
        <family val="2"/>
        <scheme val="minor"/>
      </rPr>
      <t/>
    </r>
  </si>
  <si>
    <r>
      <t>____</t>
    </r>
    <r>
      <rPr>
        <sz val="11"/>
        <color theme="1"/>
        <rFont val="Times New Roman"/>
        <family val="1"/>
      </rPr>
      <t>Tab 12</t>
    </r>
  </si>
  <si>
    <r>
      <t>____</t>
    </r>
    <r>
      <rPr>
        <sz val="11"/>
        <color theme="1"/>
        <rFont val="Times New Roman"/>
        <family val="1"/>
      </rPr>
      <t>Tab 12.01</t>
    </r>
  </si>
  <si>
    <r>
      <t>____</t>
    </r>
    <r>
      <rPr>
        <sz val="11"/>
        <color theme="1"/>
        <rFont val="Times New Roman"/>
        <family val="1"/>
      </rPr>
      <t>Tab 12.02</t>
    </r>
  </si>
  <si>
    <r>
      <t>____</t>
    </r>
    <r>
      <rPr>
        <sz val="11"/>
        <color theme="1"/>
        <rFont val="Times New Roman"/>
        <family val="1"/>
      </rPr>
      <t>Tab 12.03</t>
    </r>
    <r>
      <rPr>
        <sz val="11"/>
        <color theme="1"/>
        <rFont val="Calibri"/>
        <family val="2"/>
        <scheme val="minor"/>
      </rPr>
      <t/>
    </r>
  </si>
  <si>
    <r>
      <t>____</t>
    </r>
    <r>
      <rPr>
        <sz val="11"/>
        <color theme="1"/>
        <rFont val="Times New Roman"/>
        <family val="1"/>
      </rPr>
      <t>Tab 13</t>
    </r>
  </si>
  <si>
    <r>
      <t>____</t>
    </r>
    <r>
      <rPr>
        <sz val="11"/>
        <color theme="1"/>
        <rFont val="Times New Roman"/>
        <family val="1"/>
      </rPr>
      <t>Tab 13.01</t>
    </r>
  </si>
  <si>
    <r>
      <t>____</t>
    </r>
    <r>
      <rPr>
        <sz val="11"/>
        <color theme="1"/>
        <rFont val="Times New Roman"/>
        <family val="1"/>
      </rPr>
      <t>Tab 13.02</t>
    </r>
  </si>
  <si>
    <r>
      <t>____</t>
    </r>
    <r>
      <rPr>
        <sz val="11"/>
        <color theme="1"/>
        <rFont val="Times New Roman"/>
        <family val="1"/>
      </rPr>
      <t>Tab 13.03</t>
    </r>
  </si>
  <si>
    <r>
      <t>____</t>
    </r>
    <r>
      <rPr>
        <sz val="11"/>
        <color theme="1"/>
        <rFont val="Times New Roman"/>
        <family val="1"/>
      </rPr>
      <t>Tab 13.04</t>
    </r>
  </si>
  <si>
    <r>
      <t>____</t>
    </r>
    <r>
      <rPr>
        <sz val="11"/>
        <color theme="1"/>
        <rFont val="Times New Roman"/>
        <family val="1"/>
      </rPr>
      <t>Tab 14</t>
    </r>
  </si>
  <si>
    <r>
      <t>____</t>
    </r>
    <r>
      <rPr>
        <sz val="11"/>
        <color theme="1"/>
        <rFont val="Times New Roman"/>
        <family val="1"/>
      </rPr>
      <t>Tab 14.01</t>
    </r>
  </si>
  <si>
    <r>
      <t>____</t>
    </r>
    <r>
      <rPr>
        <sz val="11"/>
        <color theme="1"/>
        <rFont val="Times New Roman"/>
        <family val="1"/>
      </rPr>
      <t>Tab 14.02</t>
    </r>
  </si>
  <si>
    <r>
      <t>____</t>
    </r>
    <r>
      <rPr>
        <sz val="11"/>
        <color theme="1"/>
        <rFont val="Times New Roman"/>
        <family val="1"/>
      </rPr>
      <t>Tab 14.03</t>
    </r>
  </si>
  <si>
    <r>
      <t>____</t>
    </r>
    <r>
      <rPr>
        <sz val="11"/>
        <color theme="1"/>
        <rFont val="Times New Roman"/>
        <family val="1"/>
      </rPr>
      <t>Tab 15</t>
    </r>
  </si>
  <si>
    <r>
      <t>____</t>
    </r>
    <r>
      <rPr>
        <sz val="11"/>
        <color theme="1"/>
        <rFont val="Times New Roman"/>
        <family val="1"/>
      </rPr>
      <t>Tab 16</t>
    </r>
    <r>
      <rPr>
        <sz val="11"/>
        <color theme="1"/>
        <rFont val="Calibri"/>
        <family val="2"/>
        <scheme val="minor"/>
      </rPr>
      <t/>
    </r>
  </si>
  <si>
    <r>
      <t>____</t>
    </r>
    <r>
      <rPr>
        <sz val="11"/>
        <color theme="1"/>
        <rFont val="Times New Roman"/>
        <family val="1"/>
      </rPr>
      <t>Tab 17</t>
    </r>
    <r>
      <rPr>
        <sz val="11"/>
        <color theme="1"/>
        <rFont val="Calibri"/>
        <family val="2"/>
        <scheme val="minor"/>
      </rPr>
      <t/>
    </r>
  </si>
  <si>
    <t>For 4% LIHTC transactions, the Respondent must submit in its proposal to this RFP the Pennsylvania Housing Finance Agency’s (PHFA) notification of the 4% LIHTC award in 2020 for the Respondent’s proposed project in this RFP.</t>
  </si>
  <si>
    <r>
      <t xml:space="preserve">Tab 00: Underwriting Proposal Checklist 
Tab 01: Letter of Interest 
Tab 03: Evidence of Site Control
Tab 04: Proposed Gross Rents 
Tab 05: Verification 
Tab 06: PBV Application Form and Supporting Documents 
Tab 11: Project Financing &amp; Compliance with Funding Guidelines
Tab 12: Project Design
Tab 13: Project Readiness
For </t>
    </r>
    <r>
      <rPr>
        <b/>
        <sz val="11"/>
        <color theme="1"/>
        <rFont val="Times New Roman"/>
        <family val="1"/>
      </rPr>
      <t>each</t>
    </r>
    <r>
      <rPr>
        <sz val="11"/>
        <color theme="1"/>
        <rFont val="Times New Roman"/>
        <family val="1"/>
      </rPr>
      <t xml:space="preserve"> of these Tabs submitted, provide a paragraph </t>
    </r>
    <r>
      <rPr>
        <b/>
        <sz val="11"/>
        <color theme="1"/>
        <rFont val="Times New Roman"/>
        <family val="1"/>
      </rPr>
      <t>(not more than 100 words)</t>
    </r>
    <r>
      <rPr>
        <sz val="11"/>
        <color theme="1"/>
        <rFont val="Times New Roman"/>
        <family val="1"/>
      </rPr>
      <t xml:space="preserve"> on how the status of these items have changed since the prior award.</t>
    </r>
  </si>
  <si>
    <t>Submission Requirements for Prior Awardees</t>
  </si>
  <si>
    <t>Complete this form. All MBE/WBE firms listed must be certified. For every MBE/WBE business listed in the form, the Respondent must provide in Tab 14.02 a corresponding MBE/WBE Certification and a commitment letter from the Respondent to the MBE/WBE business that is signed by both parties.</t>
  </si>
  <si>
    <t>Respondent:</t>
  </si>
  <si>
    <t>TAB 16: SUBMISSION REQUIREMENTS FOR PRIOR AWARDEES</t>
  </si>
  <si>
    <t>A Prior Awardee seeking additional funding in Round 5 of the PBV/Gap Financing program must complete the table and submit the Tabs identified below.</t>
  </si>
  <si>
    <t>A Repeat Respondent whose project is more shovel-ready from the previous application and is re-applying for funding in Round 5 of the PBV/Gap Financing program must complete the table below and provide additional documentation as requested.</t>
  </si>
  <si>
    <t>Prior Awardee</t>
  </si>
  <si>
    <t>Round 5 Respondent</t>
  </si>
  <si>
    <t>PBV Verification</t>
  </si>
  <si>
    <t xml:space="preserve">This Proposal Checklist must be completed and submitted as the table of contents for the proposal package. Proposals must be submitted and tabbed numerically using the numbering system shown in this checklist.  Mark an 'X' for Tabs that are included in the proposal package. If the Respondent is a Prior Awardee or a Repeat Respondent, please mark the Tabs in the specified column. Otherwise, use the "Round 5 Respondent" column. </t>
  </si>
  <si>
    <t>TAB 05: PBV VERIFICATION FORM</t>
  </si>
  <si>
    <t>Copy of Organization Certificates</t>
  </si>
  <si>
    <t xml:space="preserve">Exhibit A to Attachment A of this RFP - Only the Mixed-Finance Development Proposal </t>
  </si>
  <si>
    <t>Year of Project:</t>
  </si>
  <si>
    <t>1 BR Accessible</t>
  </si>
  <si>
    <t>Non-Accessible Units</t>
  </si>
  <si>
    <t>Accessible Units*</t>
  </si>
  <si>
    <t>Complete the table below for PBV units only. Proposed initial gross rents must not exceed 110% (120% for mobility-impaired accessible units) of the applicable FY 2020 Pittsburgh, PA HUD MSAFMR including any applicable allowance for tenant-paid utilities for the size of the unit. The HUD MSAFMR and the 2020 utility allowances can be found at the links below.</t>
  </si>
  <si>
    <t>TAB 07: REFERENCES FOR OWNER/DEVELOPER ENTITY</t>
  </si>
  <si>
    <r>
      <t xml:space="preserve">Complete the table below. Enter applicable information in </t>
    </r>
    <r>
      <rPr>
        <b/>
        <sz val="11"/>
        <rFont val="Times New Roman"/>
        <family val="1"/>
      </rPr>
      <t>blue cells only</t>
    </r>
    <r>
      <rPr>
        <sz val="11"/>
        <rFont val="Times New Roman"/>
        <family val="1"/>
      </rPr>
      <t>, other cells will auto-populate. All rents should be net of utility allowance.</t>
    </r>
  </si>
  <si>
    <t>Housing Authority of Sample City</t>
  </si>
  <si>
    <t>Sample Grant Name</t>
  </si>
  <si>
    <t>Sample Mixed-Finance Development or Sample Phase</t>
  </si>
  <si>
    <t>[enter the new AMP-format development 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</si>
</sst>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quot;$&quot;* #,##0_);_(&quot;$&quot;* \(#,##0\);_(&quot;$&quot;* &quot;-&quot;??_);_(@_)"/>
    <numFmt numFmtId="166" formatCode="0.00_)"/>
    <numFmt numFmtId="167" formatCode="&quot;$&quot;#,##0\ ;\(&quot;$&quot;#,##0\)"/>
    <numFmt numFmtId="168" formatCode="0;0;;@"/>
    <numFmt numFmtId="169" formatCode="_(* #,##0_);_(* \(#,##0\);_(* &quot;-&quot;??_);_(@_)"/>
    <numFmt numFmtId="170" formatCode="&quot;$&quot;#,##0"/>
    <numFmt numFmtId="171" formatCode="0.0%"/>
    <numFmt numFmtId="172" formatCode="&quot;$&quot;#,##0.00"/>
  </numFmts>
  <fonts count="80">
    <font>
      <sz val="11"/>
      <color theme="1"/>
      <name val="Calibri"/>
      <family val="2"/>
      <scheme val="minor"/>
    </font>
    <font>
      <sz val="11"/>
      <color theme="1"/>
      <name val="Calibri"/>
      <family val="2"/>
      <scheme val="minor"/>
    </font>
    <font>
      <sz val="11"/>
      <color theme="1"/>
      <name val="Times New Roman"/>
      <family val="1"/>
    </font>
    <font>
      <b/>
      <sz val="11"/>
      <color theme="1"/>
      <name val="Times New Roman"/>
      <family val="1"/>
    </font>
    <font>
      <u/>
      <sz val="11"/>
      <color theme="1"/>
      <name val="Times New Roman"/>
      <family val="1"/>
    </font>
    <font>
      <sz val="10"/>
      <color theme="1"/>
      <name val="Times New Roman"/>
      <family val="1"/>
    </font>
    <font>
      <b/>
      <sz val="10"/>
      <color theme="1"/>
      <name val="Times New Roman"/>
      <family val="1"/>
    </font>
    <font>
      <sz val="10"/>
      <color rgb="FFA6A6A6"/>
      <name val="Times New Roman"/>
      <family val="1"/>
    </font>
    <font>
      <b/>
      <sz val="10"/>
      <color rgb="FFA6A6A6"/>
      <name val="Times New Roman"/>
      <family val="1"/>
    </font>
    <font>
      <u/>
      <sz val="11"/>
      <color theme="10"/>
      <name val="Calibri"/>
      <family val="2"/>
      <scheme val="minor"/>
    </font>
    <font>
      <u/>
      <sz val="11"/>
      <color theme="10"/>
      <name val="Times New Roman"/>
      <family val="1"/>
    </font>
    <font>
      <b/>
      <sz val="10"/>
      <color rgb="FFFF0000"/>
      <name val="Times New Roman"/>
      <family val="1"/>
    </font>
    <font>
      <b/>
      <sz val="10"/>
      <name val="Arial"/>
      <family val="2"/>
    </font>
    <font>
      <u/>
      <sz val="10"/>
      <name val="Arial"/>
      <family val="2"/>
    </font>
    <font>
      <sz val="9"/>
      <name val="Arial"/>
      <family val="2"/>
    </font>
    <font>
      <sz val="10"/>
      <name val="Arial"/>
      <family val="2"/>
    </font>
    <font>
      <sz val="10"/>
      <color indexed="12"/>
      <name val="Arial"/>
      <family val="2"/>
    </font>
    <font>
      <sz val="8"/>
      <name val="Arial"/>
      <family val="2"/>
    </font>
    <font>
      <sz val="11"/>
      <name val="Arial"/>
      <family val="2"/>
    </font>
    <font>
      <b/>
      <sz val="9"/>
      <color indexed="81"/>
      <name val="Tahoma"/>
      <family val="2"/>
    </font>
    <font>
      <sz val="9"/>
      <color indexed="81"/>
      <name val="Tahoma"/>
      <family val="2"/>
    </font>
    <font>
      <b/>
      <sz val="10"/>
      <name val="Times New Roman"/>
      <family val="1"/>
    </font>
    <font>
      <sz val="10"/>
      <name val="Times New Roman"/>
      <family val="1"/>
    </font>
    <font>
      <sz val="8"/>
      <name val="Times New Roman"/>
      <family val="1"/>
    </font>
    <font>
      <sz val="11"/>
      <name val="Times New Roman"/>
      <family val="1"/>
    </font>
    <font>
      <b/>
      <sz val="11"/>
      <name val="Times New Roman"/>
      <family val="1"/>
    </font>
    <font>
      <u/>
      <sz val="11"/>
      <name val="Times New Roman"/>
      <family val="1"/>
    </font>
    <font>
      <b/>
      <sz val="11"/>
      <color indexed="12"/>
      <name val="Times New Roman"/>
      <family val="1"/>
    </font>
    <font>
      <b/>
      <u/>
      <sz val="11"/>
      <color indexed="12"/>
      <name val="Times New Roman"/>
      <family val="1"/>
    </font>
    <font>
      <sz val="11"/>
      <color indexed="12"/>
      <name val="Times New Roman"/>
      <family val="1"/>
    </font>
    <font>
      <u/>
      <sz val="11"/>
      <color indexed="12"/>
      <name val="Times New Roman"/>
      <family val="1"/>
    </font>
    <font>
      <b/>
      <sz val="12"/>
      <name val="Arial"/>
      <family val="2"/>
    </font>
    <font>
      <sz val="10"/>
      <color indexed="8"/>
      <name val="Arial"/>
      <family val="2"/>
    </font>
    <font>
      <i/>
      <sz val="10"/>
      <name val="Arial"/>
      <family val="2"/>
    </font>
    <font>
      <sz val="12"/>
      <name val="Arial"/>
      <family val="2"/>
    </font>
    <font>
      <sz val="12"/>
      <color indexed="8"/>
      <name val="Times New Roman"/>
      <family val="1"/>
    </font>
    <font>
      <b/>
      <sz val="14"/>
      <name val="Arial"/>
      <family val="2"/>
    </font>
    <font>
      <sz val="14"/>
      <name val="Futura Md BT"/>
      <family val="2"/>
    </font>
    <font>
      <sz val="12"/>
      <name val="Futura Md BT"/>
      <family val="2"/>
    </font>
    <font>
      <sz val="10"/>
      <name val="Futura Md BT"/>
      <family val="2"/>
    </font>
    <font>
      <b/>
      <sz val="18"/>
      <name val="Arial"/>
      <family val="2"/>
    </font>
    <font>
      <strike/>
      <sz val="12"/>
      <color indexed="8"/>
      <name val="Times New Roman"/>
      <family val="1"/>
    </font>
    <font>
      <b/>
      <i/>
      <sz val="16"/>
      <name val="Helv"/>
    </font>
    <font>
      <sz val="16"/>
      <name val="Arial"/>
      <family val="2"/>
    </font>
    <font>
      <b/>
      <sz val="16"/>
      <name val="Arial"/>
      <family val="2"/>
    </font>
    <font>
      <b/>
      <sz val="10"/>
      <name val="MS Sans Serif"/>
      <family val="2"/>
    </font>
    <font>
      <i/>
      <sz val="14"/>
      <name val="Arial"/>
      <family val="2"/>
    </font>
    <font>
      <b/>
      <sz val="12"/>
      <color indexed="10"/>
      <name val="Times New Roman"/>
      <family val="1"/>
    </font>
    <font>
      <sz val="12"/>
      <name val="Times New Roman"/>
      <family val="1"/>
    </font>
    <font>
      <b/>
      <sz val="12"/>
      <name val="Times New Roman"/>
      <family val="1"/>
    </font>
    <font>
      <b/>
      <sz val="10"/>
      <color indexed="8"/>
      <name val="Times New Roman"/>
      <family val="1"/>
    </font>
    <font>
      <sz val="10"/>
      <color indexed="8"/>
      <name val="Times New Roman"/>
      <family val="1"/>
    </font>
    <font>
      <sz val="10"/>
      <color rgb="FF0000FF"/>
      <name val="Times New Roman"/>
      <family val="1"/>
    </font>
    <font>
      <i/>
      <sz val="10"/>
      <color rgb="FF0000FF"/>
      <name val="Times New Roman"/>
      <family val="1"/>
    </font>
    <font>
      <b/>
      <i/>
      <sz val="12"/>
      <name val="Times New Roman"/>
      <family val="1"/>
    </font>
    <font>
      <i/>
      <sz val="10"/>
      <name val="Times New Roman"/>
      <family val="1"/>
    </font>
    <font>
      <b/>
      <i/>
      <sz val="10"/>
      <name val="Times New Roman"/>
      <family val="1"/>
    </font>
    <font>
      <b/>
      <u val="doubleAccounting"/>
      <sz val="12"/>
      <name val="Times New Roman"/>
      <family val="1"/>
    </font>
    <font>
      <sz val="11"/>
      <color rgb="FFA6A6A6"/>
      <name val="Times New Roman"/>
      <family val="1"/>
    </font>
    <font>
      <b/>
      <u/>
      <sz val="11"/>
      <color theme="1"/>
      <name val="Times New Roman"/>
      <family val="1"/>
    </font>
    <font>
      <sz val="11"/>
      <color theme="0" tint="-0.34998626667073579"/>
      <name val="Times New Roman"/>
      <family val="1"/>
    </font>
    <font>
      <b/>
      <u/>
      <sz val="12"/>
      <name val="Arial"/>
      <family val="2"/>
    </font>
    <font>
      <u/>
      <sz val="12"/>
      <name val="Arial"/>
      <family val="2"/>
    </font>
    <font>
      <b/>
      <u/>
      <sz val="12"/>
      <color rgb="FFFF0000"/>
      <name val="Arial"/>
      <family val="2"/>
    </font>
    <font>
      <sz val="12"/>
      <color rgb="FFFF0000"/>
      <name val="Arial"/>
      <family val="2"/>
    </font>
    <font>
      <u val="singleAccounting"/>
      <sz val="12"/>
      <name val="Arial"/>
      <family val="2"/>
    </font>
    <font>
      <b/>
      <sz val="48"/>
      <color rgb="FFFF0000"/>
      <name val="Arial"/>
      <family val="2"/>
    </font>
    <font>
      <sz val="18"/>
      <name val="Arial"/>
      <family val="2"/>
    </font>
    <font>
      <b/>
      <sz val="11"/>
      <name val="Arial"/>
      <family val="2"/>
    </font>
    <font>
      <i/>
      <sz val="11"/>
      <name val="Arial"/>
      <family val="2"/>
    </font>
    <font>
      <b/>
      <u/>
      <sz val="10"/>
      <name val="Arial"/>
      <family val="2"/>
    </font>
    <font>
      <sz val="10"/>
      <name val="Arial"/>
    </font>
    <font>
      <sz val="11"/>
      <color rgb="FF000000"/>
      <name val="Times New Roman"/>
      <family val="1"/>
    </font>
    <font>
      <b/>
      <sz val="11"/>
      <color rgb="FF000000"/>
      <name val="Times New Roman"/>
      <family val="1"/>
    </font>
    <font>
      <b/>
      <u/>
      <sz val="11"/>
      <color rgb="FF000000"/>
      <name val="Times New Roman"/>
      <family val="1"/>
    </font>
    <font>
      <vertAlign val="superscript"/>
      <sz val="11"/>
      <color rgb="FF000000"/>
      <name val="Times New Roman"/>
      <family val="1"/>
    </font>
    <font>
      <u/>
      <sz val="11"/>
      <color rgb="FF000000"/>
      <name val="Times New Roman"/>
      <family val="1"/>
    </font>
    <font>
      <u val="singleAccounting"/>
      <sz val="10"/>
      <name val="Times New Roman"/>
      <family val="1"/>
    </font>
    <font>
      <u/>
      <sz val="10"/>
      <name val="Times New Roman"/>
      <family val="1"/>
    </font>
    <font>
      <sz val="12"/>
      <color theme="1"/>
      <name val="Times New Roman"/>
      <family val="1"/>
    </font>
  </fonts>
  <fills count="13">
    <fill>
      <patternFill patternType="none"/>
    </fill>
    <fill>
      <patternFill patternType="gray125"/>
    </fill>
    <fill>
      <patternFill patternType="solid">
        <fgColor indexed="47"/>
        <bgColor indexed="64"/>
      </patternFill>
    </fill>
    <fill>
      <patternFill patternType="solid">
        <fgColor theme="0" tint="-0.14999847407452621"/>
        <bgColor indexed="64"/>
      </patternFill>
    </fill>
    <fill>
      <patternFill patternType="solid">
        <fgColor indexed="9"/>
        <bgColor indexed="64"/>
      </patternFill>
    </fill>
    <fill>
      <patternFill patternType="solid">
        <fgColor indexed="22"/>
        <bgColor indexed="31"/>
      </patternFill>
    </fill>
    <fill>
      <patternFill patternType="solid">
        <fgColor indexed="26"/>
        <bgColor indexed="9"/>
      </patternFill>
    </fill>
    <fill>
      <patternFill patternType="solid">
        <fgColor indexed="9"/>
        <bgColor indexed="9"/>
      </patternFill>
    </fill>
    <fill>
      <patternFill patternType="solid">
        <fgColor indexed="31"/>
        <bgColor indexed="42"/>
      </patternFill>
    </fill>
    <fill>
      <patternFill patternType="darkTrellis">
        <fgColor indexed="13"/>
        <bgColor indexed="9"/>
      </patternFill>
    </fill>
    <fill>
      <patternFill patternType="solid">
        <fgColor theme="6" tint="0.39997558519241921"/>
        <bgColor indexed="64"/>
      </patternFill>
    </fill>
    <fill>
      <patternFill patternType="solid">
        <fgColor theme="0" tint="-0.249977111117893"/>
        <bgColor indexed="64"/>
      </patternFill>
    </fill>
    <fill>
      <patternFill patternType="solid">
        <fgColor rgb="FFC0C0C0"/>
        <bgColor indexed="64"/>
      </patternFill>
    </fill>
  </fills>
  <borders count="8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8"/>
      </right>
      <top style="medium">
        <color indexed="8"/>
      </top>
      <bottom style="medium">
        <color indexed="8"/>
      </bottom>
      <diagonal/>
    </border>
    <border>
      <left style="thick">
        <color indexed="12"/>
      </left>
      <right style="thick">
        <color indexed="12"/>
      </right>
      <top style="thick">
        <color indexed="12"/>
      </top>
      <bottom style="thick">
        <color indexed="12"/>
      </bottom>
      <diagonal/>
    </border>
    <border>
      <left style="thin">
        <color indexed="64"/>
      </left>
      <right style="thin">
        <color indexed="64"/>
      </right>
      <top style="thin">
        <color indexed="64"/>
      </top>
      <bottom/>
      <diagonal/>
    </border>
    <border>
      <left style="medium">
        <color indexed="12"/>
      </left>
      <right style="thin">
        <color indexed="64"/>
      </right>
      <top style="thin">
        <color indexed="64"/>
      </top>
      <bottom style="thin">
        <color indexed="64"/>
      </bottom>
      <diagonal/>
    </border>
    <border>
      <left/>
      <right style="thick">
        <color indexed="12"/>
      </right>
      <top/>
      <bottom style="thin">
        <color indexed="64"/>
      </bottom>
      <diagonal/>
    </border>
    <border>
      <left/>
      <right/>
      <top style="medium">
        <color indexed="8"/>
      </top>
      <bottom/>
      <diagonal/>
    </border>
    <border>
      <left style="thick">
        <color indexed="12"/>
      </left>
      <right/>
      <top style="thick">
        <color indexed="12"/>
      </top>
      <bottom style="thick">
        <color indexed="12"/>
      </bottom>
      <diagonal/>
    </border>
    <border>
      <left/>
      <right style="thick">
        <color indexed="12"/>
      </right>
      <top style="thick">
        <color indexed="12"/>
      </top>
      <bottom style="thick">
        <color indexed="12"/>
      </bottom>
      <diagonal/>
    </border>
    <border>
      <left/>
      <right style="thin">
        <color indexed="8"/>
      </right>
      <top style="thin">
        <color indexed="8"/>
      </top>
      <bottom style="thin">
        <color indexed="8"/>
      </bottom>
      <diagonal/>
    </border>
    <border>
      <left style="medium">
        <color indexed="12"/>
      </left>
      <right style="thin">
        <color indexed="8"/>
      </right>
      <top style="thin">
        <color indexed="8"/>
      </top>
      <bottom style="thin">
        <color indexed="8"/>
      </bottom>
      <diagonal/>
    </border>
    <border>
      <left style="thick">
        <color rgb="FF0000FF"/>
      </left>
      <right style="thick">
        <color rgb="FF0000FF"/>
      </right>
      <top style="thick">
        <color rgb="FF0000FF"/>
      </top>
      <bottom style="thick">
        <color rgb="FF0000FF"/>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thin">
        <color indexed="8"/>
      </bottom>
      <diagonal/>
    </border>
    <border>
      <left/>
      <right/>
      <top/>
      <bottom style="medium">
        <color indexed="8"/>
      </bottom>
      <diagonal/>
    </border>
    <border>
      <left/>
      <right/>
      <top/>
      <bottom style="thin">
        <color indexed="8"/>
      </bottom>
      <diagonal/>
    </border>
    <border>
      <left/>
      <right style="medium">
        <color indexed="64"/>
      </right>
      <top style="thin">
        <color indexed="64"/>
      </top>
      <bottom/>
      <diagonal/>
    </border>
    <border>
      <left/>
      <right style="medium">
        <color indexed="64"/>
      </right>
      <top/>
      <bottom style="thick">
        <color indexed="12"/>
      </bottom>
      <diagonal/>
    </border>
    <border>
      <left style="thick">
        <color indexed="12"/>
      </left>
      <right style="medium">
        <color indexed="64"/>
      </right>
      <top style="thick">
        <color indexed="12"/>
      </top>
      <bottom style="thick">
        <color indexed="12"/>
      </bottom>
      <diagonal/>
    </border>
    <border>
      <left style="medium">
        <color indexed="64"/>
      </left>
      <right style="thick">
        <color indexed="12"/>
      </right>
      <top style="thick">
        <color indexed="12"/>
      </top>
      <bottom/>
      <diagonal/>
    </border>
    <border>
      <left style="medium">
        <color indexed="64"/>
      </left>
      <right style="thick">
        <color indexed="12"/>
      </right>
      <top/>
      <bottom/>
      <diagonal/>
    </border>
    <border>
      <left style="medium">
        <color indexed="64"/>
      </left>
      <right style="thick">
        <color indexed="12"/>
      </right>
      <top/>
      <bottom style="thick">
        <color indexed="12"/>
      </bottom>
      <diagonal/>
    </border>
    <border>
      <left style="medium">
        <color indexed="64"/>
      </left>
      <right style="thin">
        <color indexed="64"/>
      </right>
      <top style="thin">
        <color indexed="64"/>
      </top>
      <bottom style="thin">
        <color indexed="64"/>
      </bottom>
      <diagonal/>
    </border>
    <border>
      <left/>
      <right/>
      <top style="thick">
        <color rgb="FF0000FF"/>
      </top>
      <bottom/>
      <diagonal/>
    </border>
    <border>
      <left/>
      <right style="thick">
        <color rgb="FF0000FF"/>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rgb="FF0000FF"/>
      </left>
      <right style="thin">
        <color rgb="FF0000FF"/>
      </right>
      <top/>
      <bottom/>
      <diagonal/>
    </border>
    <border>
      <left style="thin">
        <color rgb="FF0000FF"/>
      </left>
      <right style="thin">
        <color rgb="FF0000FF"/>
      </right>
      <top/>
      <bottom style="thin">
        <color indexed="64"/>
      </bottom>
      <diagonal/>
    </border>
    <border>
      <left style="thick">
        <color rgb="FF0000FF"/>
      </left>
      <right style="thick">
        <color rgb="FF0000FF"/>
      </right>
      <top style="thick">
        <color rgb="FF0000FF"/>
      </top>
      <bottom/>
      <diagonal/>
    </border>
    <border>
      <left style="thin">
        <color indexed="64"/>
      </left>
      <right style="thin">
        <color indexed="64"/>
      </right>
      <top/>
      <bottom/>
      <diagonal/>
    </border>
    <border>
      <left style="thick">
        <color rgb="FF0000FF"/>
      </left>
      <right style="thick">
        <color rgb="FF0000FF"/>
      </right>
      <top/>
      <bottom style="thick">
        <color rgb="FF0000FF"/>
      </bottom>
      <diagonal/>
    </border>
    <border>
      <left/>
      <right style="thick">
        <color rgb="FF0000FF"/>
      </right>
      <top style="thick">
        <color rgb="FF0000FF"/>
      </top>
      <bottom style="thick">
        <color rgb="FF0000FF"/>
      </bottom>
      <diagonal/>
    </border>
    <border>
      <left/>
      <right/>
      <top/>
      <bottom style="thin">
        <color rgb="FF0000FF"/>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ck">
        <color rgb="FF0000FF"/>
      </left>
      <right style="thin">
        <color indexed="64"/>
      </right>
      <top style="medium">
        <color indexed="64"/>
      </top>
      <bottom style="thin">
        <color indexed="64"/>
      </bottom>
      <diagonal/>
    </border>
    <border>
      <left style="thick">
        <color rgb="FF0000FF"/>
      </left>
      <right style="thin">
        <color indexed="64"/>
      </right>
      <top/>
      <bottom style="thin">
        <color indexed="64"/>
      </bottom>
      <diagonal/>
    </border>
    <border>
      <left style="thick">
        <color rgb="FF0000FF"/>
      </left>
      <right style="thin">
        <color indexed="64"/>
      </right>
      <top style="thin">
        <color indexed="64"/>
      </top>
      <bottom style="thin">
        <color indexed="64"/>
      </bottom>
      <diagonal/>
    </border>
  </borders>
  <cellStyleXfs count="54">
    <xf numFmtId="0" fontId="0" fillId="0" borderId="0"/>
    <xf numFmtId="44" fontId="1" fillId="0" borderId="0" applyFont="0" applyFill="0" applyBorder="0" applyAlignment="0" applyProtection="0"/>
    <xf numFmtId="0" fontId="9" fillId="0" borderId="0" applyNumberFormat="0" applyFill="0" applyBorder="0" applyAlignment="0" applyProtection="0"/>
    <xf numFmtId="0" fontId="15" fillId="0" borderId="0"/>
    <xf numFmtId="44" fontId="15" fillId="0" borderId="0" applyFont="0" applyFill="0" applyBorder="0" applyAlignment="0" applyProtection="0"/>
    <xf numFmtId="0" fontId="12" fillId="4" borderId="21"/>
    <xf numFmtId="0" fontId="14" fillId="0" borderId="0" applyFill="0" applyBorder="0">
      <alignment horizontal="left"/>
    </xf>
    <xf numFmtId="49" fontId="14" fillId="0" borderId="0" applyBorder="0">
      <alignment horizontal="center"/>
    </xf>
    <xf numFmtId="39" fontId="14" fillId="0" borderId="0"/>
    <xf numFmtId="37" fontId="14" fillId="0" borderId="0">
      <alignment horizontal="right"/>
    </xf>
    <xf numFmtId="3" fontId="15" fillId="0" borderId="0" applyFont="0" applyFill="0" applyBorder="0" applyAlignment="0" applyProtection="0"/>
    <xf numFmtId="5" fontId="15" fillId="0" borderId="0" applyFont="0" applyFill="0" applyBorder="0" applyAlignment="0" applyProtection="0"/>
    <xf numFmtId="0" fontId="34" fillId="0" borderId="0" applyFill="0" applyBorder="0" applyAlignment="0" applyProtection="0"/>
    <xf numFmtId="0" fontId="35" fillId="0" borderId="48" applyProtection="0">
      <alignment horizontal="left"/>
    </xf>
    <xf numFmtId="2" fontId="34" fillId="0" borderId="0" applyFill="0" applyBorder="0" applyAlignment="0" applyProtection="0"/>
    <xf numFmtId="0" fontId="17" fillId="5" borderId="0" applyNumberFormat="0" applyAlignment="0" applyProtection="0"/>
    <xf numFmtId="0" fontId="36" fillId="0" borderId="8" applyNumberFormat="0" applyFill="0" applyAlignment="0"/>
    <xf numFmtId="0" fontId="31" fillId="0" borderId="0">
      <alignment horizontal="centerContinuous"/>
    </xf>
    <xf numFmtId="0" fontId="37" fillId="0" borderId="0"/>
    <xf numFmtId="0" fontId="38" fillId="0" borderId="0"/>
    <xf numFmtId="0" fontId="39" fillId="0" borderId="0"/>
    <xf numFmtId="0" fontId="40" fillId="0" borderId="0" applyNumberFormat="0" applyFill="0" applyBorder="0" applyAlignment="0" applyProtection="0"/>
    <xf numFmtId="0" fontId="31" fillId="0" borderId="0" applyNumberFormat="0" applyFill="0" applyBorder="0" applyAlignment="0" applyProtection="0"/>
    <xf numFmtId="0" fontId="17" fillId="6" borderId="49" applyNumberFormat="0" applyAlignment="0" applyProtection="0"/>
    <xf numFmtId="3" fontId="16" fillId="4" borderId="22" applyNumberFormat="0" applyFill="0" applyBorder="0" applyAlignment="0">
      <alignment horizontal="center"/>
      <protection locked="0"/>
    </xf>
    <xf numFmtId="0" fontId="41" fillId="0" borderId="49">
      <alignment horizontal="center"/>
    </xf>
    <xf numFmtId="166" fontId="42" fillId="0" borderId="0"/>
    <xf numFmtId="0" fontId="15" fillId="0" borderId="0"/>
    <xf numFmtId="0" fontId="32" fillId="0" borderId="0"/>
    <xf numFmtId="0" fontId="43" fillId="4" borderId="0">
      <alignment horizontal="centerContinuous"/>
    </xf>
    <xf numFmtId="10" fontId="22" fillId="0" borderId="0" applyFont="0" applyFill="0" applyAlignment="0" applyProtection="0"/>
    <xf numFmtId="44" fontId="44" fillId="0" borderId="9">
      <alignment horizontal="centerContinuous"/>
    </xf>
    <xf numFmtId="44" fontId="44" fillId="0" borderId="9">
      <alignment horizontal="centerContinuous"/>
    </xf>
    <xf numFmtId="0" fontId="22" fillId="0" borderId="0" applyNumberFormat="0" applyFont="0" applyFill="0" applyAlignment="0" applyProtection="0"/>
    <xf numFmtId="4" fontId="22" fillId="0" borderId="0" applyFont="0" applyFill="0" applyAlignment="0" applyProtection="0"/>
    <xf numFmtId="0" fontId="45" fillId="0" borderId="50">
      <alignment horizontal="center"/>
    </xf>
    <xf numFmtId="0" fontId="46" fillId="4" borderId="17">
      <alignment horizontal="centerContinuous"/>
    </xf>
    <xf numFmtId="0" fontId="15" fillId="0" borderId="0" applyFont="0" applyAlignment="0" applyProtection="0">
      <alignment wrapText="1"/>
    </xf>
    <xf numFmtId="0" fontId="15" fillId="0" borderId="0" applyFont="0" applyAlignment="0" applyProtection="0">
      <alignment wrapText="1"/>
    </xf>
    <xf numFmtId="9" fontId="45" fillId="0" borderId="0" applyNumberFormat="0" applyFill="0" applyAlignment="0" applyProtection="0"/>
    <xf numFmtId="37" fontId="33" fillId="0" borderId="16" applyNumberFormat="0" applyFill="0" applyAlignment="0" applyProtection="0"/>
    <xf numFmtId="0" fontId="22" fillId="0" borderId="0" applyNumberFormat="0" applyFill="0" applyBorder="0" applyAlignment="0" applyProtection="0"/>
    <xf numFmtId="0" fontId="39" fillId="0" borderId="19">
      <alignment horizontal="center" wrapText="1"/>
    </xf>
    <xf numFmtId="0" fontId="39" fillId="0" borderId="19">
      <alignment horizontal="center" wrapText="1"/>
    </xf>
    <xf numFmtId="17" fontId="39" fillId="0" borderId="19"/>
    <xf numFmtId="167" fontId="22" fillId="7" borderId="51">
      <alignment horizontal="right"/>
    </xf>
    <xf numFmtId="0" fontId="47" fillId="8" borderId="49" applyNumberFormat="0">
      <alignment horizontal="center"/>
    </xf>
    <xf numFmtId="168" fontId="48" fillId="4" borderId="0" applyFont="0" applyFill="0" applyBorder="0" applyProtection="0"/>
    <xf numFmtId="0" fontId="34" fillId="9" borderId="5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 fillId="0" borderId="0" applyFont="0" applyFill="0" applyBorder="0" applyAlignment="0" applyProtection="0"/>
    <xf numFmtId="0" fontId="71" fillId="0" borderId="0"/>
    <xf numFmtId="9" fontId="71" fillId="0" borderId="0" applyFont="0" applyFill="0" applyBorder="0" applyAlignment="0" applyProtection="0"/>
  </cellStyleXfs>
  <cellXfs count="659">
    <xf numFmtId="0" fontId="0" fillId="0" borderId="0" xfId="0"/>
    <xf numFmtId="0" fontId="2" fillId="0" borderId="0" xfId="0" applyFont="1" applyAlignment="1">
      <alignment vertical="center"/>
    </xf>
    <xf numFmtId="0" fontId="0" fillId="0" borderId="0" xfId="0" applyAlignment="1">
      <alignment horizontal="center"/>
    </xf>
    <xf numFmtId="0" fontId="4" fillId="0" borderId="6" xfId="0" applyFont="1" applyBorder="1" applyAlignment="1">
      <alignment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3" fillId="0" borderId="10" xfId="0" applyFont="1" applyBorder="1" applyAlignment="1">
      <alignment vertical="center" wrapText="1"/>
    </xf>
    <xf numFmtId="0" fontId="3" fillId="0" borderId="1" xfId="0" applyFont="1" applyBorder="1" applyAlignment="1">
      <alignment vertical="center" wrapText="1"/>
    </xf>
    <xf numFmtId="0" fontId="2" fillId="0" borderId="0" xfId="0" applyFont="1" applyBorder="1" applyAlignment="1">
      <alignment vertical="center"/>
    </xf>
    <xf numFmtId="0" fontId="0" fillId="0" borderId="0" xfId="0" applyBorder="1"/>
    <xf numFmtId="0" fontId="2" fillId="0" borderId="8" xfId="0" applyFont="1" applyBorder="1" applyAlignment="1">
      <alignment vertical="center"/>
    </xf>
    <xf numFmtId="0" fontId="4" fillId="0" borderId="6" xfId="0" applyFont="1" applyBorder="1" applyAlignment="1">
      <alignment horizontal="left" vertical="center" wrapText="1" indent="1"/>
    </xf>
    <xf numFmtId="0" fontId="5" fillId="0" borderId="4" xfId="0" applyFont="1" applyBorder="1" applyAlignment="1">
      <alignment horizontal="center" vertical="center" wrapText="1"/>
    </xf>
    <xf numFmtId="0" fontId="6" fillId="0" borderId="3"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vertical="center" wrapText="1"/>
    </xf>
    <xf numFmtId="0" fontId="7" fillId="0" borderId="6" xfId="0" applyFont="1" applyBorder="1" applyAlignment="1">
      <alignment vertical="center" wrapText="1"/>
    </xf>
    <xf numFmtId="0" fontId="5" fillId="0" borderId="3" xfId="0" applyFont="1" applyBorder="1" applyAlignment="1">
      <alignment vertical="center" wrapText="1"/>
    </xf>
    <xf numFmtId="0" fontId="5" fillId="0" borderId="6" xfId="0" applyFont="1" applyBorder="1" applyAlignment="1">
      <alignment vertical="center" wrapText="1"/>
    </xf>
    <xf numFmtId="0" fontId="2" fillId="0" borderId="0" xfId="0" applyFont="1"/>
    <xf numFmtId="0" fontId="0" fillId="0" borderId="8" xfId="0" applyBorder="1" applyAlignment="1">
      <alignment horizontal="center"/>
    </xf>
    <xf numFmtId="0" fontId="2" fillId="0" borderId="0" xfId="0" applyFont="1" applyBorder="1"/>
    <xf numFmtId="0" fontId="2" fillId="0" borderId="0" xfId="0" applyFont="1" applyAlignment="1">
      <alignment vertical="center" wrapText="1"/>
    </xf>
    <xf numFmtId="0" fontId="2" fillId="0" borderId="14" xfId="0" applyFont="1" applyBorder="1" applyAlignment="1">
      <alignment vertical="center"/>
    </xf>
    <xf numFmtId="0" fontId="2" fillId="0" borderId="0" xfId="0" applyFont="1" applyAlignment="1">
      <alignment wrapText="1"/>
    </xf>
    <xf numFmtId="0" fontId="3" fillId="0" borderId="4" xfId="0" applyFont="1" applyBorder="1" applyAlignment="1">
      <alignment vertical="center" wrapText="1"/>
    </xf>
    <xf numFmtId="0" fontId="2" fillId="0" borderId="1" xfId="0" applyFont="1" applyBorder="1" applyAlignment="1">
      <alignment vertical="center" wrapText="1"/>
    </xf>
    <xf numFmtId="0" fontId="11" fillId="0" borderId="3" xfId="0" applyFont="1" applyBorder="1" applyAlignment="1">
      <alignment vertical="center" wrapText="1"/>
    </xf>
    <xf numFmtId="0" fontId="2" fillId="0" borderId="0" xfId="0" applyFont="1" applyAlignment="1">
      <alignment horizontal="left"/>
    </xf>
    <xf numFmtId="0" fontId="2" fillId="0" borderId="0" xfId="0" applyFont="1" applyProtection="1">
      <protection locked="0"/>
    </xf>
    <xf numFmtId="0" fontId="2" fillId="0" borderId="0" xfId="0" applyFont="1" applyBorder="1" applyAlignment="1">
      <alignment horizontal="center"/>
    </xf>
    <xf numFmtId="0" fontId="2" fillId="0" borderId="17" xfId="0" applyFont="1" applyBorder="1" applyAlignment="1" applyProtection="1">
      <protection locked="0"/>
    </xf>
    <xf numFmtId="0" fontId="2" fillId="0" borderId="16" xfId="0" applyFont="1" applyBorder="1" applyAlignment="1" applyProtection="1">
      <protection locked="0"/>
    </xf>
    <xf numFmtId="0" fontId="2" fillId="0" borderId="16" xfId="0" applyFont="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Border="1" applyAlignment="1">
      <alignment horizontal="left"/>
    </xf>
    <xf numFmtId="0" fontId="2" fillId="0" borderId="0" xfId="0" applyFont="1" applyAlignment="1">
      <alignment horizontal="right"/>
    </xf>
    <xf numFmtId="0" fontId="2" fillId="0" borderId="21" xfId="0" applyFont="1" applyBorder="1" applyProtection="1">
      <protection locked="0"/>
    </xf>
    <xf numFmtId="0" fontId="2" fillId="0" borderId="17" xfId="0" applyFont="1" applyBorder="1" applyProtection="1">
      <protection locked="0"/>
    </xf>
    <xf numFmtId="0" fontId="2" fillId="0" borderId="16" xfId="0" applyFont="1" applyBorder="1" applyProtection="1">
      <protection locked="0"/>
    </xf>
    <xf numFmtId="0" fontId="2" fillId="0" borderId="0" xfId="0" applyFont="1" applyAlignment="1"/>
    <xf numFmtId="0" fontId="2" fillId="0" borderId="0" xfId="0" applyFont="1" applyBorder="1" applyAlignment="1"/>
    <xf numFmtId="0" fontId="2" fillId="0" borderId="0" xfId="0" applyFont="1" applyBorder="1" applyAlignment="1" applyProtection="1">
      <alignment horizontal="center"/>
      <protection locked="0"/>
    </xf>
    <xf numFmtId="0" fontId="2" fillId="0" borderId="21" xfId="0" applyFont="1" applyBorder="1" applyAlignment="1" applyProtection="1">
      <protection locked="0"/>
    </xf>
    <xf numFmtId="0" fontId="2" fillId="0" borderId="0" xfId="0" applyFont="1" applyAlignment="1">
      <alignment horizontal="right" vertical="top"/>
    </xf>
    <xf numFmtId="0" fontId="2" fillId="0" borderId="21" xfId="0" applyFont="1" applyBorder="1" applyAlignment="1" applyProtection="1">
      <alignment horizontal="left" wrapText="1"/>
      <protection locked="0"/>
    </xf>
    <xf numFmtId="0" fontId="24" fillId="0" borderId="0" xfId="0" applyFont="1" applyAlignment="1">
      <alignment horizontal="left"/>
    </xf>
    <xf numFmtId="0" fontId="24" fillId="0" borderId="21" xfId="0" applyFont="1" applyBorder="1" applyProtection="1">
      <protection locked="0"/>
    </xf>
    <xf numFmtId="0" fontId="29" fillId="0" borderId="0" xfId="0" applyFont="1" applyBorder="1" applyAlignment="1">
      <alignment horizontal="center"/>
    </xf>
    <xf numFmtId="0" fontId="29" fillId="0" borderId="0" xfId="0" applyFont="1" applyBorder="1" applyAlignment="1" applyProtection="1">
      <alignment horizontal="center" wrapText="1"/>
      <protection locked="0"/>
    </xf>
    <xf numFmtId="0" fontId="29" fillId="0" borderId="0" xfId="0" applyFont="1" applyAlignment="1" applyProtection="1">
      <alignment horizontal="center" vertical="center" wrapText="1"/>
      <protection locked="0"/>
    </xf>
    <xf numFmtId="0" fontId="30" fillId="0" borderId="0" xfId="0" applyFont="1" applyBorder="1" applyAlignment="1">
      <alignment horizontal="center"/>
    </xf>
    <xf numFmtId="0" fontId="29" fillId="0" borderId="0" xfId="0" applyFont="1" applyBorder="1"/>
    <xf numFmtId="0" fontId="29" fillId="0" borderId="23" xfId="0" applyFont="1" applyBorder="1" applyAlignment="1">
      <alignment horizontal="left" wrapText="1"/>
    </xf>
    <xf numFmtId="0" fontId="24" fillId="0" borderId="24" xfId="0" applyFont="1" applyBorder="1" applyAlignment="1">
      <alignment horizontal="right" wrapText="1"/>
    </xf>
    <xf numFmtId="0" fontId="24" fillId="0" borderId="0" xfId="0" applyFont="1" applyBorder="1" applyAlignment="1">
      <alignment horizontal="right" wrapText="1"/>
    </xf>
    <xf numFmtId="0" fontId="29" fillId="0" borderId="21" xfId="0" applyFont="1" applyBorder="1" applyAlignment="1">
      <alignment horizontal="center" wrapText="1"/>
    </xf>
    <xf numFmtId="0" fontId="24" fillId="0" borderId="21" xfId="0" applyFont="1" applyBorder="1" applyAlignment="1" applyProtection="1">
      <alignment horizontal="center" vertical="top" wrapText="1"/>
      <protection locked="0"/>
    </xf>
    <xf numFmtId="0" fontId="24" fillId="0" borderId="28" xfId="0" applyFont="1" applyBorder="1" applyAlignment="1" applyProtection="1">
      <alignment horizontal="center" vertical="top" wrapText="1"/>
      <protection locked="0"/>
    </xf>
    <xf numFmtId="0" fontId="24" fillId="0" borderId="29" xfId="0" applyFont="1" applyBorder="1" applyAlignment="1" applyProtection="1">
      <alignment horizontal="center" vertical="top" wrapText="1"/>
      <protection locked="0"/>
    </xf>
    <xf numFmtId="44" fontId="24" fillId="0" borderId="28" xfId="1" applyFont="1" applyBorder="1" applyAlignment="1" applyProtection="1">
      <alignment horizontal="center" vertical="top" wrapText="1"/>
      <protection locked="0"/>
    </xf>
    <xf numFmtId="44" fontId="24" fillId="0" borderId="29" xfId="1" applyFont="1" applyBorder="1" applyAlignment="1" applyProtection="1">
      <alignment horizontal="center" vertical="top" wrapText="1"/>
      <protection locked="0"/>
    </xf>
    <xf numFmtId="0" fontId="29" fillId="0" borderId="0" xfId="0" applyFont="1" applyBorder="1" applyAlignment="1">
      <alignment horizontal="left"/>
    </xf>
    <xf numFmtId="0" fontId="27" fillId="0" borderId="0" xfId="0" applyFont="1" applyAlignment="1">
      <alignment horizontal="left"/>
    </xf>
    <xf numFmtId="0" fontId="29" fillId="0" borderId="21" xfId="0" applyFont="1" applyBorder="1" applyAlignment="1" applyProtection="1">
      <alignment wrapText="1"/>
      <protection locked="0"/>
    </xf>
    <xf numFmtId="0" fontId="29" fillId="0" borderId="0" xfId="0" applyFont="1" applyBorder="1" applyAlignment="1">
      <alignment horizontal="left" wrapText="1"/>
    </xf>
    <xf numFmtId="0" fontId="24" fillId="0" borderId="0" xfId="0" applyFont="1" applyBorder="1" applyAlignment="1"/>
    <xf numFmtId="0" fontId="24" fillId="0" borderId="24" xfId="0" applyFont="1" applyBorder="1" applyAlignment="1"/>
    <xf numFmtId="0" fontId="24" fillId="0" borderId="0" xfId="0" applyFont="1"/>
    <xf numFmtId="0" fontId="15" fillId="0" borderId="0" xfId="3" applyFont="1"/>
    <xf numFmtId="0" fontId="15" fillId="0" borderId="0" xfId="3"/>
    <xf numFmtId="0" fontId="15" fillId="0" borderId="0" xfId="3" applyBorder="1"/>
    <xf numFmtId="0" fontId="15" fillId="0" borderId="0" xfId="3" applyFont="1" applyAlignment="1">
      <alignment horizontal="right"/>
    </xf>
    <xf numFmtId="0" fontId="0" fillId="0" borderId="4" xfId="0" applyBorder="1" applyAlignment="1">
      <alignment vertical="top" wrapText="1"/>
    </xf>
    <xf numFmtId="0" fontId="3" fillId="0" borderId="6" xfId="0" applyFont="1" applyBorder="1" applyAlignment="1">
      <alignment vertical="center" wrapText="1"/>
    </xf>
    <xf numFmtId="0" fontId="2" fillId="0" borderId="6" xfId="0" applyFont="1" applyBorder="1" applyAlignment="1">
      <alignment horizontal="center" vertical="center"/>
    </xf>
    <xf numFmtId="0" fontId="2" fillId="0" borderId="6" xfId="0" applyFont="1" applyBorder="1" applyAlignment="1">
      <alignment vertical="center"/>
    </xf>
    <xf numFmtId="0" fontId="0" fillId="0" borderId="6" xfId="0" applyBorder="1" applyAlignment="1">
      <alignment vertical="top"/>
    </xf>
    <xf numFmtId="0" fontId="2" fillId="0" borderId="9" xfId="0" applyFont="1" applyBorder="1" applyAlignment="1">
      <alignment vertical="center"/>
    </xf>
    <xf numFmtId="0" fontId="3" fillId="0" borderId="3" xfId="0" applyFont="1" applyBorder="1" applyAlignment="1">
      <alignment horizontal="left" vertical="center" wrapText="1"/>
    </xf>
    <xf numFmtId="0" fontId="22" fillId="0" borderId="0" xfId="3" applyFont="1"/>
    <xf numFmtId="0" fontId="22" fillId="0" borderId="0" xfId="3" applyFont="1" applyBorder="1"/>
    <xf numFmtId="0" fontId="21" fillId="0" borderId="0" xfId="3" applyFont="1" applyFill="1" applyBorder="1" applyAlignment="1">
      <alignment horizontal="right"/>
    </xf>
    <xf numFmtId="0" fontId="21" fillId="0" borderId="0" xfId="3" applyFont="1" applyFill="1" applyBorder="1" applyAlignment="1" applyProtection="1">
      <alignment horizontal="right"/>
      <protection locked="0"/>
    </xf>
    <xf numFmtId="0" fontId="22" fillId="0" borderId="0" xfId="3" applyFont="1" applyFill="1" applyBorder="1" applyAlignment="1" applyProtection="1">
      <alignment horizontal="center"/>
      <protection locked="0"/>
    </xf>
    <xf numFmtId="0" fontId="22" fillId="0" borderId="0" xfId="3" applyFont="1" applyFill="1" applyBorder="1" applyAlignment="1" applyProtection="1">
      <alignment horizontal="center"/>
    </xf>
    <xf numFmtId="0" fontId="21" fillId="0" borderId="0" xfId="3" quotePrefix="1" applyFont="1" applyBorder="1" applyAlignment="1">
      <alignment horizontal="left"/>
    </xf>
    <xf numFmtId="0" fontId="23" fillId="0" borderId="0" xfId="3" applyFont="1" applyBorder="1" applyAlignment="1">
      <alignment horizontal="center"/>
    </xf>
    <xf numFmtId="0" fontId="22" fillId="0" borderId="17" xfId="3" applyFont="1" applyBorder="1" applyAlignment="1">
      <alignment horizontal="center"/>
    </xf>
    <xf numFmtId="0" fontId="22" fillId="0" borderId="0" xfId="3" applyFont="1" applyBorder="1" applyAlignment="1">
      <alignment horizontal="center"/>
    </xf>
    <xf numFmtId="0" fontId="22" fillId="0" borderId="21" xfId="3" applyFont="1" applyFill="1" applyBorder="1" applyAlignment="1" applyProtection="1">
      <alignment horizontal="left" indent="1"/>
      <protection locked="0"/>
    </xf>
    <xf numFmtId="0" fontId="22" fillId="0" borderId="38" xfId="3" applyFont="1" applyFill="1" applyBorder="1" applyAlignment="1" applyProtection="1">
      <alignment horizontal="center"/>
      <protection locked="0"/>
    </xf>
    <xf numFmtId="42" fontId="22" fillId="0" borderId="38" xfId="4" applyNumberFormat="1" applyFont="1" applyFill="1" applyBorder="1" applyAlignment="1" applyProtection="1">
      <alignment horizontal="left"/>
      <protection locked="0"/>
    </xf>
    <xf numFmtId="0" fontId="22" fillId="2" borderId="24" xfId="3" applyFont="1" applyFill="1" applyBorder="1" applyAlignment="1" applyProtection="1">
      <alignment horizontal="center"/>
      <protection locked="0"/>
    </xf>
    <xf numFmtId="0" fontId="22" fillId="2" borderId="52" xfId="3" applyFont="1" applyFill="1" applyBorder="1" applyAlignment="1" applyProtection="1">
      <alignment horizontal="center"/>
      <protection locked="0"/>
    </xf>
    <xf numFmtId="42" fontId="22" fillId="0" borderId="29" xfId="4" applyNumberFormat="1" applyFont="1" applyFill="1" applyBorder="1" applyAlignment="1">
      <alignment horizontal="left"/>
    </xf>
    <xf numFmtId="0" fontId="22" fillId="2" borderId="0" xfId="3" applyFont="1" applyFill="1" applyBorder="1" applyAlignment="1" applyProtection="1">
      <alignment horizontal="center"/>
      <protection locked="0"/>
    </xf>
    <xf numFmtId="0" fontId="22" fillId="2" borderId="10" xfId="3" applyFont="1" applyFill="1" applyBorder="1" applyAlignment="1" applyProtection="1">
      <alignment horizontal="center"/>
      <protection locked="0"/>
    </xf>
    <xf numFmtId="0" fontId="22" fillId="2" borderId="53" xfId="3" applyFont="1" applyFill="1" applyBorder="1" applyAlignment="1" applyProtection="1">
      <alignment horizontal="center"/>
      <protection locked="0"/>
    </xf>
    <xf numFmtId="0" fontId="22" fillId="0" borderId="39" xfId="3" applyFont="1" applyFill="1" applyBorder="1" applyAlignment="1" applyProtection="1">
      <alignment horizontal="left" indent="1"/>
      <protection locked="0"/>
    </xf>
    <xf numFmtId="42" fontId="22" fillId="0" borderId="40" xfId="4" applyNumberFormat="1" applyFont="1" applyFill="1" applyBorder="1" applyAlignment="1">
      <alignment horizontal="left"/>
    </xf>
    <xf numFmtId="0" fontId="52" fillId="0" borderId="38" xfId="3" applyFont="1" applyFill="1" applyBorder="1" applyAlignment="1" applyProtection="1">
      <alignment horizontal="left" indent="1"/>
      <protection locked="0"/>
    </xf>
    <xf numFmtId="0" fontId="22" fillId="2" borderId="41" xfId="3" applyFont="1" applyFill="1" applyBorder="1" applyAlignment="1" applyProtection="1">
      <alignment horizontal="center"/>
      <protection locked="0"/>
    </xf>
    <xf numFmtId="0" fontId="21" fillId="0" borderId="0" xfId="3" applyFont="1" applyFill="1" applyBorder="1" applyAlignment="1">
      <alignment horizontal="left" indent="1"/>
    </xf>
    <xf numFmtId="0" fontId="21" fillId="0" borderId="0" xfId="3" quotePrefix="1" applyFont="1" applyFill="1" applyBorder="1" applyAlignment="1">
      <alignment horizontal="center"/>
    </xf>
    <xf numFmtId="44" fontId="21" fillId="0" borderId="0" xfId="4" applyNumberFormat="1" applyFont="1" applyFill="1" applyBorder="1" applyAlignment="1">
      <alignment horizontal="left"/>
    </xf>
    <xf numFmtId="0" fontId="23" fillId="0" borderId="0" xfId="3" applyFont="1" applyBorder="1"/>
    <xf numFmtId="41" fontId="22" fillId="0" borderId="0" xfId="4" applyNumberFormat="1" applyFont="1" applyFill="1" applyBorder="1" applyAlignment="1">
      <alignment horizontal="left"/>
    </xf>
    <xf numFmtId="0" fontId="21" fillId="0" borderId="0" xfId="3" quotePrefix="1" applyFont="1" applyFill="1" applyBorder="1" applyAlignment="1">
      <alignment horizontal="left"/>
    </xf>
    <xf numFmtId="0" fontId="22" fillId="2" borderId="42" xfId="3" applyFont="1" applyFill="1" applyBorder="1" applyAlignment="1" applyProtection="1">
      <alignment horizontal="center"/>
      <protection locked="0"/>
    </xf>
    <xf numFmtId="42" fontId="22" fillId="2" borderId="17" xfId="4" applyNumberFormat="1" applyFont="1" applyFill="1" applyBorder="1" applyAlignment="1" applyProtection="1">
      <alignment horizontal="left"/>
      <protection locked="0"/>
    </xf>
    <xf numFmtId="42" fontId="22" fillId="0" borderId="43" xfId="4" applyNumberFormat="1" applyFont="1" applyFill="1" applyBorder="1" applyAlignment="1" applyProtection="1">
      <alignment horizontal="left"/>
      <protection locked="0"/>
    </xf>
    <xf numFmtId="0" fontId="21" fillId="0" borderId="0" xfId="3" applyFont="1" applyFill="1" applyBorder="1" applyAlignment="1"/>
    <xf numFmtId="0" fontId="21" fillId="0" borderId="0" xfId="3" applyFont="1" applyFill="1" applyBorder="1" applyAlignment="1">
      <alignment horizontal="center"/>
    </xf>
    <xf numFmtId="0" fontId="22" fillId="0" borderId="0" xfId="3" applyFont="1" applyFill="1" applyBorder="1" applyAlignment="1">
      <alignment horizontal="center"/>
    </xf>
    <xf numFmtId="164" fontId="22" fillId="0" borderId="0" xfId="4" applyNumberFormat="1" applyFont="1" applyFill="1" applyBorder="1" applyAlignment="1">
      <alignment horizontal="left"/>
    </xf>
    <xf numFmtId="0" fontId="49" fillId="0" borderId="21" xfId="3" applyFont="1" applyFill="1" applyBorder="1" applyAlignment="1">
      <alignment horizontal="left"/>
    </xf>
    <xf numFmtId="0" fontId="54" fillId="0" borderId="21" xfId="3" quotePrefix="1" applyFont="1" applyFill="1" applyBorder="1" applyAlignment="1">
      <alignment horizontal="center"/>
    </xf>
    <xf numFmtId="42" fontId="21" fillId="0" borderId="21" xfId="4" applyNumberFormat="1" applyFont="1" applyFill="1" applyBorder="1" applyAlignment="1">
      <alignment horizontal="left"/>
    </xf>
    <xf numFmtId="42" fontId="21" fillId="10" borderId="21" xfId="4" applyNumberFormat="1" applyFont="1" applyFill="1" applyBorder="1" applyAlignment="1">
      <alignment horizontal="left"/>
    </xf>
    <xf numFmtId="0" fontId="55" fillId="0" borderId="0" xfId="3" quotePrefix="1" applyFont="1" applyFill="1" applyBorder="1" applyAlignment="1">
      <alignment horizontal="center"/>
    </xf>
    <xf numFmtId="165" fontId="22" fillId="0" borderId="0" xfId="4" applyNumberFormat="1" applyFont="1" applyFill="1" applyBorder="1" applyAlignment="1">
      <alignment horizontal="left"/>
    </xf>
    <xf numFmtId="0" fontId="21" fillId="0" borderId="0" xfId="3" quotePrefix="1" applyFont="1" applyFill="1" applyBorder="1" applyAlignment="1">
      <alignment horizontal="left" indent="1"/>
    </xf>
    <xf numFmtId="0" fontId="22" fillId="0" borderId="28" xfId="3" applyFont="1" applyFill="1" applyBorder="1" applyAlignment="1" applyProtection="1">
      <alignment horizontal="left" indent="1"/>
    </xf>
    <xf numFmtId="0" fontId="22" fillId="0" borderId="21" xfId="3" quotePrefix="1" applyFont="1" applyFill="1" applyBorder="1" applyAlignment="1" applyProtection="1">
      <alignment horizontal="center"/>
    </xf>
    <xf numFmtId="42" fontId="22" fillId="0" borderId="44" xfId="4" applyNumberFormat="1" applyFont="1" applyFill="1" applyBorder="1" applyAlignment="1" applyProtection="1">
      <alignment horizontal="left"/>
      <protection locked="0"/>
    </xf>
    <xf numFmtId="42" fontId="22" fillId="0" borderId="45" xfId="4" applyNumberFormat="1" applyFont="1" applyFill="1" applyBorder="1" applyAlignment="1">
      <alignment horizontal="left"/>
    </xf>
    <xf numFmtId="0" fontId="22" fillId="0" borderId="23" xfId="3" applyFont="1" applyFill="1" applyBorder="1" applyAlignment="1" applyProtection="1">
      <alignment horizontal="left" indent="1"/>
      <protection locked="0"/>
    </xf>
    <xf numFmtId="0" fontId="52" fillId="0" borderId="43" xfId="3" applyFont="1" applyFill="1" applyBorder="1" applyAlignment="1" applyProtection="1">
      <alignment horizontal="left" indent="1"/>
      <protection locked="0"/>
    </xf>
    <xf numFmtId="0" fontId="22" fillId="0" borderId="22" xfId="3" applyFont="1" applyFill="1" applyBorder="1" applyAlignment="1" applyProtection="1">
      <alignment horizontal="left" indent="1"/>
    </xf>
    <xf numFmtId="0" fontId="22" fillId="0" borderId="21" xfId="3" quotePrefix="1" applyFont="1" applyFill="1" applyBorder="1" applyAlignment="1" applyProtection="1">
      <alignment horizontal="center"/>
      <protection locked="0"/>
    </xf>
    <xf numFmtId="42" fontId="21" fillId="0" borderId="0" xfId="4" applyNumberFormat="1" applyFont="1" applyFill="1" applyBorder="1" applyAlignment="1">
      <alignment horizontal="left"/>
    </xf>
    <xf numFmtId="0" fontId="22" fillId="0" borderId="0" xfId="3" quotePrefix="1" applyFont="1" applyFill="1" applyBorder="1" applyAlignment="1">
      <alignment horizontal="center"/>
    </xf>
    <xf numFmtId="0" fontId="22" fillId="0" borderId="21" xfId="3" applyFont="1" applyFill="1" applyBorder="1" applyAlignment="1" applyProtection="1">
      <alignment horizontal="center"/>
    </xf>
    <xf numFmtId="42" fontId="22" fillId="0" borderId="46" xfId="4" applyNumberFormat="1" applyFont="1" applyFill="1" applyBorder="1" applyAlignment="1">
      <alignment horizontal="left"/>
    </xf>
    <xf numFmtId="0" fontId="22" fillId="0" borderId="21" xfId="3" applyFont="1" applyFill="1" applyBorder="1" applyAlignment="1" applyProtection="1">
      <alignment horizontal="left" indent="1"/>
    </xf>
    <xf numFmtId="0" fontId="22" fillId="2" borderId="55" xfId="3" applyFont="1" applyFill="1" applyBorder="1" applyAlignment="1" applyProtection="1">
      <alignment horizontal="center"/>
      <protection locked="0"/>
    </xf>
    <xf numFmtId="0" fontId="22" fillId="2" borderId="56" xfId="3" applyFont="1" applyFill="1" applyBorder="1" applyAlignment="1" applyProtection="1">
      <alignment horizontal="center"/>
      <protection locked="0"/>
    </xf>
    <xf numFmtId="0" fontId="22" fillId="0" borderId="39" xfId="3" applyFont="1" applyFill="1" applyBorder="1" applyAlignment="1" applyProtection="1">
      <alignment horizontal="left" indent="1"/>
    </xf>
    <xf numFmtId="0" fontId="22" fillId="2" borderId="57" xfId="3" applyFont="1" applyFill="1" applyBorder="1" applyAlignment="1" applyProtection="1">
      <alignment horizontal="center"/>
      <protection locked="0"/>
    </xf>
    <xf numFmtId="0" fontId="52" fillId="0" borderId="54" xfId="3" applyFont="1" applyFill="1" applyBorder="1" applyAlignment="1" applyProtection="1">
      <alignment horizontal="left" indent="1"/>
      <protection locked="0"/>
    </xf>
    <xf numFmtId="42" fontId="22" fillId="0" borderId="0" xfId="4" applyNumberFormat="1" applyFont="1" applyFill="1" applyBorder="1" applyAlignment="1">
      <alignment horizontal="left"/>
    </xf>
    <xf numFmtId="0" fontId="49" fillId="0" borderId="21" xfId="3" applyFont="1" applyFill="1" applyBorder="1" applyAlignment="1"/>
    <xf numFmtId="0" fontId="22" fillId="0" borderId="21" xfId="3" applyFont="1" applyFill="1" applyBorder="1" applyAlignment="1">
      <alignment horizontal="center"/>
    </xf>
    <xf numFmtId="0" fontId="22" fillId="0" borderId="28" xfId="3" applyFont="1" applyFill="1" applyBorder="1" applyAlignment="1" applyProtection="1">
      <alignment horizontal="center"/>
    </xf>
    <xf numFmtId="42" fontId="22" fillId="0" borderId="47" xfId="4" applyNumberFormat="1" applyFont="1" applyFill="1" applyBorder="1" applyAlignment="1" applyProtection="1">
      <alignment horizontal="left"/>
      <protection locked="0"/>
    </xf>
    <xf numFmtId="1" fontId="22" fillId="0" borderId="28" xfId="3" applyNumberFormat="1" applyFont="1" applyFill="1" applyBorder="1" applyAlignment="1" applyProtection="1">
      <alignment horizontal="center"/>
    </xf>
    <xf numFmtId="0" fontId="49" fillId="0" borderId="21" xfId="3" quotePrefix="1" applyFont="1" applyFill="1" applyBorder="1" applyAlignment="1">
      <alignment horizontal="left" indent="1"/>
    </xf>
    <xf numFmtId="0" fontId="22" fillId="0" borderId="21" xfId="3" quotePrefix="1" applyFont="1" applyFill="1" applyBorder="1" applyAlignment="1">
      <alignment horizontal="center"/>
    </xf>
    <xf numFmtId="0" fontId="49" fillId="0" borderId="0" xfId="3" quotePrefix="1" applyFont="1" applyFill="1" applyBorder="1" applyAlignment="1">
      <alignment horizontal="left" indent="1"/>
    </xf>
    <xf numFmtId="42" fontId="48" fillId="0" borderId="0" xfId="4" applyNumberFormat="1" applyFont="1" applyFill="1" applyBorder="1" applyAlignment="1">
      <alignment horizontal="left"/>
    </xf>
    <xf numFmtId="0" fontId="56" fillId="0" borderId="21" xfId="3" applyFont="1" applyFill="1" applyBorder="1" applyAlignment="1">
      <alignment horizontal="center"/>
    </xf>
    <xf numFmtId="42" fontId="57" fillId="0" borderId="21" xfId="4" applyNumberFormat="1" applyFont="1" applyFill="1" applyBorder="1" applyAlignment="1">
      <alignment horizontal="left"/>
    </xf>
    <xf numFmtId="0" fontId="21" fillId="0" borderId="0" xfId="3" applyFont="1"/>
    <xf numFmtId="0" fontId="22" fillId="0" borderId="0" xfId="3" applyFont="1" applyFill="1" applyBorder="1"/>
    <xf numFmtId="165" fontId="22" fillId="0" borderId="0" xfId="4" applyNumberFormat="1" applyFont="1" applyBorder="1" applyAlignment="1">
      <alignment horizontal="left"/>
    </xf>
    <xf numFmtId="0" fontId="58" fillId="0" borderId="3" xfId="0" applyFont="1" applyBorder="1" applyAlignment="1">
      <alignment vertical="center" wrapText="1"/>
    </xf>
    <xf numFmtId="0" fontId="58" fillId="0" borderId="6" xfId="0" applyFont="1" applyBorder="1" applyAlignment="1">
      <alignment vertical="center" wrapText="1"/>
    </xf>
    <xf numFmtId="6" fontId="58" fillId="0" borderId="6" xfId="0" applyNumberFormat="1" applyFont="1" applyBorder="1" applyAlignment="1">
      <alignment vertical="center" wrapText="1"/>
    </xf>
    <xf numFmtId="9" fontId="58" fillId="0" borderId="6" xfId="0" applyNumberFormat="1" applyFont="1" applyBorder="1" applyAlignment="1">
      <alignment vertical="center" wrapText="1"/>
    </xf>
    <xf numFmtId="0" fontId="3" fillId="0" borderId="6" xfId="0" applyFont="1" applyBorder="1" applyAlignment="1">
      <alignment horizontal="right" vertical="center" wrapText="1"/>
    </xf>
    <xf numFmtId="6" fontId="60" fillId="0" borderId="6" xfId="0" applyNumberFormat="1" applyFont="1" applyBorder="1" applyAlignment="1">
      <alignment vertical="center" wrapText="1"/>
    </xf>
    <xf numFmtId="0" fontId="34" fillId="0" borderId="0" xfId="3" applyFont="1"/>
    <xf numFmtId="0" fontId="34" fillId="0" borderId="0" xfId="3" applyFont="1" applyBorder="1"/>
    <xf numFmtId="0" fontId="61" fillId="0" borderId="7" xfId="3" applyFont="1" applyBorder="1"/>
    <xf numFmtId="0" fontId="62" fillId="0" borderId="0" xfId="3" applyFont="1" applyBorder="1" applyAlignment="1">
      <alignment horizontal="center"/>
    </xf>
    <xf numFmtId="0" fontId="62" fillId="0" borderId="0" xfId="3" applyFont="1" applyBorder="1" applyAlignment="1">
      <alignment horizontal="center" wrapText="1"/>
    </xf>
    <xf numFmtId="0" fontId="63" fillId="0" borderId="0" xfId="3" applyFont="1" applyBorder="1" applyAlignment="1">
      <alignment horizontal="center" wrapText="1"/>
    </xf>
    <xf numFmtId="0" fontId="63" fillId="0" borderId="10" xfId="3" applyFont="1" applyBorder="1" applyAlignment="1">
      <alignment horizontal="center" wrapText="1"/>
    </xf>
    <xf numFmtId="0" fontId="34" fillId="0" borderId="7" xfId="3" applyFont="1" applyBorder="1"/>
    <xf numFmtId="0" fontId="34" fillId="0" borderId="0" xfId="3" applyFont="1" applyBorder="1" applyAlignment="1">
      <alignment horizontal="center" wrapText="1"/>
    </xf>
    <xf numFmtId="0" fontId="64" fillId="0" borderId="0" xfId="3" applyFont="1" applyBorder="1"/>
    <xf numFmtId="0" fontId="64" fillId="0" borderId="10" xfId="3" applyFont="1" applyBorder="1"/>
    <xf numFmtId="0" fontId="34" fillId="0" borderId="47" xfId="3" applyFont="1" applyFill="1" applyBorder="1" applyProtection="1">
      <protection locked="0"/>
    </xf>
    <xf numFmtId="42" fontId="34" fillId="0" borderId="47" xfId="3" applyNumberFormat="1" applyFont="1" applyBorder="1" applyProtection="1">
      <protection locked="0"/>
    </xf>
    <xf numFmtId="42" fontId="34" fillId="0" borderId="0" xfId="3" applyNumberFormat="1" applyFont="1" applyBorder="1"/>
    <xf numFmtId="42" fontId="34" fillId="0" borderId="0" xfId="49" applyNumberFormat="1" applyFont="1" applyBorder="1"/>
    <xf numFmtId="42" fontId="34" fillId="0" borderId="10" xfId="49" applyNumberFormat="1" applyFont="1" applyBorder="1"/>
    <xf numFmtId="42" fontId="65" fillId="0" borderId="10" xfId="49" applyNumberFormat="1" applyFont="1" applyBorder="1"/>
    <xf numFmtId="0" fontId="34" fillId="0" borderId="58" xfId="3" applyFont="1" applyFill="1" applyBorder="1"/>
    <xf numFmtId="0" fontId="18" fillId="0" borderId="0" xfId="3" applyFont="1" applyBorder="1"/>
    <xf numFmtId="0" fontId="15" fillId="3" borderId="59" xfId="3" applyFont="1" applyFill="1" applyBorder="1"/>
    <xf numFmtId="42" fontId="34" fillId="3" borderId="59" xfId="3" applyNumberFormat="1" applyFont="1" applyFill="1" applyBorder="1"/>
    <xf numFmtId="42" fontId="64" fillId="3" borderId="0" xfId="3" applyNumberFormat="1" applyFont="1" applyFill="1" applyBorder="1"/>
    <xf numFmtId="42" fontId="64" fillId="0" borderId="10" xfId="49" applyNumberFormat="1" applyFont="1" applyBorder="1"/>
    <xf numFmtId="41" fontId="15" fillId="0" borderId="0" xfId="3" applyNumberFormat="1"/>
    <xf numFmtId="42" fontId="64" fillId="0" borderId="0" xfId="3" applyNumberFormat="1" applyFont="1" applyBorder="1"/>
    <xf numFmtId="42" fontId="64" fillId="0" borderId="10" xfId="3" applyNumberFormat="1" applyFont="1" applyBorder="1"/>
    <xf numFmtId="42" fontId="64" fillId="3" borderId="0" xfId="49" applyNumberFormat="1" applyFont="1" applyFill="1" applyBorder="1"/>
    <xf numFmtId="42" fontId="34" fillId="11" borderId="0" xfId="3" applyNumberFormat="1" applyFont="1" applyFill="1" applyBorder="1"/>
    <xf numFmtId="42" fontId="62" fillId="11" borderId="0" xfId="3" applyNumberFormat="1" applyFont="1" applyFill="1" applyBorder="1"/>
    <xf numFmtId="0" fontId="34" fillId="0" borderId="58" xfId="3" applyFont="1" applyBorder="1" applyAlignment="1">
      <alignment wrapText="1"/>
    </xf>
    <xf numFmtId="0" fontId="34" fillId="0" borderId="0" xfId="3" applyFont="1" applyFill="1" applyBorder="1" applyAlignment="1">
      <alignment horizontal="right"/>
    </xf>
    <xf numFmtId="42" fontId="34" fillId="0" borderId="0" xfId="3" applyNumberFormat="1" applyFont="1" applyFill="1" applyBorder="1"/>
    <xf numFmtId="42" fontId="64" fillId="0" borderId="0" xfId="49" applyNumberFormat="1" applyFont="1" applyBorder="1"/>
    <xf numFmtId="0" fontId="34" fillId="0" borderId="58" xfId="3" applyFont="1" applyBorder="1"/>
    <xf numFmtId="0" fontId="34" fillId="0" borderId="17" xfId="3" applyFont="1" applyBorder="1"/>
    <xf numFmtId="0" fontId="34" fillId="0" borderId="17" xfId="3" applyFont="1" applyFill="1" applyBorder="1"/>
    <xf numFmtId="42" fontId="34" fillId="11" borderId="17" xfId="3" applyNumberFormat="1" applyFont="1" applyFill="1" applyBorder="1"/>
    <xf numFmtId="42" fontId="34" fillId="0" borderId="17" xfId="49" applyNumberFormat="1" applyFont="1" applyBorder="1"/>
    <xf numFmtId="42" fontId="64" fillId="0" borderId="18" xfId="3" applyNumberFormat="1" applyFont="1" applyBorder="1"/>
    <xf numFmtId="169" fontId="34" fillId="0" borderId="0" xfId="49" applyNumberFormat="1" applyFont="1"/>
    <xf numFmtId="42" fontId="34" fillId="0" borderId="0" xfId="49" applyNumberFormat="1" applyFont="1" applyFill="1" applyBorder="1"/>
    <xf numFmtId="0" fontId="34" fillId="0" borderId="21" xfId="3" applyFont="1" applyBorder="1"/>
    <xf numFmtId="0" fontId="34" fillId="0" borderId="0" xfId="3" applyFont="1" applyFill="1"/>
    <xf numFmtId="0" fontId="15" fillId="0" borderId="0" xfId="3" applyBorder="1" applyProtection="1"/>
    <xf numFmtId="0" fontId="34" fillId="0" borderId="15" xfId="3" applyFont="1" applyBorder="1" applyProtection="1"/>
    <xf numFmtId="0" fontId="15" fillId="0" borderId="9" xfId="3" applyBorder="1"/>
    <xf numFmtId="0" fontId="34" fillId="0" borderId="9" xfId="3" applyFont="1" applyBorder="1" applyProtection="1"/>
    <xf numFmtId="0" fontId="31" fillId="0" borderId="9" xfId="3" applyFont="1" applyBorder="1" applyAlignment="1" applyProtection="1">
      <alignment horizontal="center" vertical="top"/>
    </xf>
    <xf numFmtId="0" fontId="34" fillId="0" borderId="5" xfId="3" applyFont="1" applyBorder="1" applyProtection="1"/>
    <xf numFmtId="0" fontId="34" fillId="0" borderId="7" xfId="3" applyFont="1" applyBorder="1" applyProtection="1"/>
    <xf numFmtId="0" fontId="34" fillId="0" borderId="0" xfId="3" applyFont="1" applyBorder="1" applyProtection="1"/>
    <xf numFmtId="0" fontId="34" fillId="0" borderId="10" xfId="3" applyFont="1" applyBorder="1" applyProtection="1"/>
    <xf numFmtId="0" fontId="62" fillId="0" borderId="0" xfId="3" applyFont="1" applyBorder="1" applyProtection="1"/>
    <xf numFmtId="9" fontId="34" fillId="0" borderId="47" xfId="50" applyNumberFormat="1" applyFont="1" applyBorder="1" applyProtection="1">
      <protection locked="0"/>
    </xf>
    <xf numFmtId="170" fontId="34" fillId="0" borderId="0" xfId="50" applyNumberFormat="1" applyFont="1" applyBorder="1" applyProtection="1">
      <protection locked="0"/>
    </xf>
    <xf numFmtId="9" fontId="34" fillId="0" borderId="47" xfId="3" applyNumberFormat="1" applyFont="1" applyBorder="1" applyProtection="1">
      <protection locked="0"/>
    </xf>
    <xf numFmtId="170" fontId="34" fillId="0" borderId="0" xfId="3" applyNumberFormat="1" applyFont="1" applyBorder="1" applyProtection="1">
      <protection locked="0"/>
    </xf>
    <xf numFmtId="170" fontId="34" fillId="0" borderId="47" xfId="4" applyNumberFormat="1" applyFont="1" applyBorder="1" applyProtection="1">
      <protection locked="0"/>
    </xf>
    <xf numFmtId="170" fontId="34" fillId="0" borderId="0" xfId="4" applyNumberFormat="1" applyFont="1" applyBorder="1" applyProtection="1">
      <protection locked="0"/>
    </xf>
    <xf numFmtId="171" fontId="34" fillId="0" borderId="10" xfId="3" applyNumberFormat="1" applyFont="1" applyBorder="1" applyProtection="1">
      <protection locked="0"/>
    </xf>
    <xf numFmtId="0" fontId="15" fillId="0" borderId="0" xfId="3" applyBorder="1" applyAlignment="1">
      <alignment horizontal="right"/>
    </xf>
    <xf numFmtId="0" fontId="63" fillId="0" borderId="0" xfId="3" applyFont="1" applyBorder="1" applyAlignment="1" applyProtection="1">
      <alignment horizontal="right"/>
    </xf>
    <xf numFmtId="0" fontId="34" fillId="0" borderId="0" xfId="3" applyFont="1" applyBorder="1" applyAlignment="1">
      <alignment horizontal="right"/>
    </xf>
    <xf numFmtId="172" fontId="34" fillId="0" borderId="0" xfId="3" applyNumberFormat="1" applyFont="1" applyBorder="1" applyProtection="1">
      <protection locked="0"/>
    </xf>
    <xf numFmtId="9" fontId="34" fillId="0" borderId="0" xfId="50" applyFont="1" applyBorder="1" applyProtection="1"/>
    <xf numFmtId="0" fontId="34" fillId="0" borderId="11" xfId="3" applyFont="1" applyBorder="1" applyProtection="1"/>
    <xf numFmtId="0" fontId="34" fillId="0" borderId="8" xfId="3" applyFont="1" applyBorder="1" applyProtection="1"/>
    <xf numFmtId="0" fontId="15" fillId="0" borderId="8" xfId="3" applyBorder="1"/>
    <xf numFmtId="9" fontId="34" fillId="0" borderId="8" xfId="3" applyNumberFormat="1" applyFont="1" applyBorder="1" applyProtection="1">
      <protection locked="0"/>
    </xf>
    <xf numFmtId="0" fontId="34" fillId="0" borderId="6" xfId="3" applyFont="1" applyBorder="1" applyProtection="1"/>
    <xf numFmtId="0" fontId="34" fillId="0" borderId="0" xfId="3" applyFont="1" applyBorder="1" applyAlignment="1" applyProtection="1">
      <alignment horizontal="right"/>
    </xf>
    <xf numFmtId="0" fontId="15" fillId="0" borderId="0" xfId="3" applyBorder="1" applyAlignment="1" applyProtection="1">
      <alignment horizontal="right"/>
    </xf>
    <xf numFmtId="0" fontId="15" fillId="0" borderId="0" xfId="3" applyNumberFormat="1" applyAlignment="1" applyProtection="1">
      <alignment vertical="center"/>
      <protection locked="0"/>
    </xf>
    <xf numFmtId="0" fontId="66" fillId="0" borderId="0" xfId="3" applyNumberFormat="1" applyFont="1" applyAlignment="1" applyProtection="1">
      <alignment vertical="center"/>
      <protection locked="0"/>
    </xf>
    <xf numFmtId="0" fontId="67" fillId="0" borderId="0" xfId="3" applyNumberFormat="1" applyFont="1" applyAlignment="1" applyProtection="1">
      <alignment vertical="center"/>
      <protection locked="0"/>
    </xf>
    <xf numFmtId="0" fontId="15" fillId="0" borderId="0" xfId="3" applyNumberFormat="1" applyProtection="1"/>
    <xf numFmtId="0" fontId="15" fillId="0" borderId="15" xfId="3" applyBorder="1" applyProtection="1"/>
    <xf numFmtId="0" fontId="15" fillId="0" borderId="9" xfId="3" applyNumberFormat="1" applyBorder="1" applyProtection="1"/>
    <xf numFmtId="0" fontId="15" fillId="0" borderId="5" xfId="3" applyNumberFormat="1" applyBorder="1" applyProtection="1">
      <protection locked="0"/>
    </xf>
    <xf numFmtId="0" fontId="15" fillId="0" borderId="0" xfId="3" applyNumberFormat="1" applyProtection="1">
      <protection locked="0"/>
    </xf>
    <xf numFmtId="0" fontId="15" fillId="0" borderId="7" xfId="3" applyBorder="1" applyProtection="1"/>
    <xf numFmtId="0" fontId="15" fillId="0" borderId="0" xfId="3" applyNumberFormat="1" applyBorder="1" applyProtection="1"/>
    <xf numFmtId="0" fontId="15" fillId="0" borderId="10" xfId="3" applyNumberFormat="1" applyBorder="1" applyProtection="1">
      <protection locked="0"/>
    </xf>
    <xf numFmtId="0" fontId="61" fillId="0" borderId="0" xfId="3" applyNumberFormat="1" applyFont="1" applyBorder="1" applyProtection="1"/>
    <xf numFmtId="0" fontId="13" fillId="0" borderId="0" xfId="3" applyNumberFormat="1" applyFont="1" applyBorder="1" applyProtection="1"/>
    <xf numFmtId="0" fontId="15" fillId="0" borderId="7" xfId="3" applyNumberFormat="1" applyBorder="1" applyProtection="1"/>
    <xf numFmtId="0" fontId="31" fillId="0" borderId="0" xfId="3" applyNumberFormat="1" applyFont="1" applyBorder="1" applyProtection="1"/>
    <xf numFmtId="0" fontId="68" fillId="0" borderId="61" xfId="3" applyNumberFormat="1" applyFont="1" applyBorder="1" applyAlignment="1" applyProtection="1">
      <alignment horizontal="center"/>
    </xf>
    <xf numFmtId="0" fontId="68" fillId="0" borderId="62" xfId="3" applyNumberFormat="1" applyFont="1" applyBorder="1" applyAlignment="1" applyProtection="1">
      <alignment horizontal="center"/>
    </xf>
    <xf numFmtId="0" fontId="68" fillId="0" borderId="63" xfId="3" applyNumberFormat="1" applyFont="1" applyBorder="1" applyAlignment="1" applyProtection="1">
      <alignment horizontal="center"/>
    </xf>
    <xf numFmtId="0" fontId="15" fillId="0" borderId="10" xfId="3" applyNumberFormat="1" applyBorder="1" applyAlignment="1" applyProtection="1">
      <alignment horizontal="center"/>
      <protection locked="0"/>
    </xf>
    <xf numFmtId="0" fontId="15" fillId="0" borderId="0" xfId="3" applyNumberFormat="1" applyAlignment="1" applyProtection="1">
      <alignment horizontal="center"/>
      <protection locked="0"/>
    </xf>
    <xf numFmtId="0" fontId="15" fillId="0" borderId="7" xfId="3" applyNumberFormat="1" applyBorder="1" applyProtection="1">
      <protection locked="0"/>
    </xf>
    <xf numFmtId="0" fontId="15" fillId="0" borderId="0" xfId="3" applyNumberFormat="1" applyBorder="1" applyProtection="1">
      <protection locked="0"/>
    </xf>
    <xf numFmtId="1" fontId="18" fillId="0" borderId="47" xfId="3" applyNumberFormat="1" applyFont="1" applyFill="1" applyBorder="1" applyAlignment="1" applyProtection="1">
      <alignment horizontal="center"/>
      <protection locked="0"/>
    </xf>
    <xf numFmtId="1" fontId="18" fillId="0" borderId="10" xfId="3" applyNumberFormat="1" applyFont="1" applyFill="1" applyBorder="1" applyAlignment="1" applyProtection="1">
      <alignment horizontal="center"/>
    </xf>
    <xf numFmtId="0" fontId="15" fillId="0" borderId="10" xfId="3" applyNumberFormat="1" applyFill="1" applyBorder="1" applyAlignment="1" applyProtection="1">
      <protection locked="0"/>
    </xf>
    <xf numFmtId="0" fontId="15" fillId="0" borderId="0" xfId="3" applyNumberFormat="1" applyFill="1" applyAlignment="1" applyProtection="1">
      <protection locked="0"/>
    </xf>
    <xf numFmtId="0" fontId="36" fillId="0" borderId="28" xfId="3" applyNumberFormat="1" applyFont="1" applyFill="1" applyBorder="1" applyProtection="1"/>
    <xf numFmtId="1" fontId="18" fillId="0" borderId="0" xfId="3" applyNumberFormat="1" applyFont="1" applyFill="1" applyBorder="1" applyAlignment="1" applyProtection="1">
      <alignment horizontal="center"/>
      <protection locked="0"/>
    </xf>
    <xf numFmtId="1" fontId="18" fillId="0" borderId="0" xfId="3" applyNumberFormat="1" applyFont="1" applyFill="1" applyBorder="1" applyAlignment="1" applyProtection="1">
      <alignment horizontal="center"/>
    </xf>
    <xf numFmtId="0" fontId="18" fillId="0" borderId="28" xfId="3" applyNumberFormat="1" applyFont="1" applyFill="1" applyBorder="1" applyProtection="1"/>
    <xf numFmtId="37" fontId="18" fillId="0" borderId="21" xfId="3" applyNumberFormat="1" applyFont="1" applyFill="1" applyBorder="1" applyAlignment="1" applyProtection="1">
      <alignment horizontal="right"/>
    </xf>
    <xf numFmtId="37" fontId="18" fillId="0" borderId="64" xfId="3" applyNumberFormat="1" applyFont="1" applyFill="1" applyBorder="1" applyAlignment="1" applyProtection="1">
      <alignment horizontal="right"/>
    </xf>
    <xf numFmtId="0" fontId="68" fillId="0" borderId="23" xfId="3" applyNumberFormat="1" applyFont="1" applyFill="1" applyBorder="1" applyProtection="1"/>
    <xf numFmtId="37" fontId="18" fillId="0" borderId="65" xfId="3" applyNumberFormat="1" applyFont="1" applyFill="1" applyBorder="1" applyAlignment="1" applyProtection="1">
      <alignment horizontal="right"/>
    </xf>
    <xf numFmtId="0" fontId="68" fillId="0" borderId="21" xfId="3" applyNumberFormat="1" applyFont="1" applyFill="1" applyBorder="1" applyProtection="1"/>
    <xf numFmtId="37" fontId="18" fillId="11" borderId="21" xfId="3" applyNumberFormat="1" applyFont="1" applyFill="1" applyBorder="1" applyAlignment="1" applyProtection="1">
      <alignment horizontal="right"/>
    </xf>
    <xf numFmtId="0" fontId="18" fillId="0" borderId="26" xfId="3" applyNumberFormat="1" applyFont="1" applyFill="1" applyBorder="1" applyProtection="1"/>
    <xf numFmtId="0" fontId="68" fillId="0" borderId="28" xfId="3" applyNumberFormat="1" applyFont="1" applyFill="1" applyBorder="1" applyProtection="1"/>
    <xf numFmtId="0" fontId="15" fillId="0" borderId="7" xfId="3" applyNumberFormat="1" applyFill="1" applyBorder="1" applyProtection="1">
      <protection locked="0"/>
    </xf>
    <xf numFmtId="0" fontId="15" fillId="0" borderId="0" xfId="3" applyNumberFormat="1" applyFill="1" applyProtection="1">
      <protection locked="0"/>
    </xf>
    <xf numFmtId="0" fontId="15" fillId="0" borderId="10" xfId="3" applyNumberFormat="1" applyFont="1" applyFill="1" applyBorder="1" applyAlignment="1" applyProtection="1">
      <protection locked="0"/>
    </xf>
    <xf numFmtId="0" fontId="15" fillId="0" borderId="0" xfId="3" applyNumberFormat="1" applyFont="1" applyFill="1" applyAlignment="1" applyProtection="1">
      <protection locked="0"/>
    </xf>
    <xf numFmtId="37" fontId="18" fillId="0" borderId="66" xfId="3" applyNumberFormat="1" applyFont="1" applyFill="1" applyBorder="1" applyProtection="1"/>
    <xf numFmtId="0" fontId="15" fillId="0" borderId="10" xfId="3" applyNumberFormat="1" applyFont="1" applyFill="1" applyBorder="1" applyProtection="1">
      <protection locked="0"/>
    </xf>
    <xf numFmtId="0" fontId="15" fillId="0" borderId="0" xfId="3" applyNumberFormat="1" applyFont="1" applyFill="1" applyProtection="1">
      <protection locked="0"/>
    </xf>
    <xf numFmtId="37" fontId="68" fillId="0" borderId="67" xfId="3" applyNumberFormat="1" applyFont="1" applyFill="1" applyBorder="1" applyProtection="1"/>
    <xf numFmtId="37" fontId="68" fillId="0" borderId="0" xfId="3" applyNumberFormat="1" applyFont="1" applyFill="1" applyBorder="1" applyProtection="1">
      <protection locked="0"/>
    </xf>
    <xf numFmtId="37" fontId="68" fillId="0" borderId="0" xfId="3" applyNumberFormat="1" applyFont="1" applyFill="1" applyBorder="1" applyProtection="1"/>
    <xf numFmtId="37" fontId="18" fillId="0" borderId="21" xfId="3" applyNumberFormat="1" applyFont="1" applyFill="1" applyBorder="1" applyProtection="1">
      <protection locked="0"/>
    </xf>
    <xf numFmtId="37" fontId="18" fillId="0" borderId="21" xfId="3" applyNumberFormat="1" applyFont="1" applyFill="1" applyBorder="1" applyProtection="1"/>
    <xf numFmtId="37" fontId="18" fillId="0" borderId="68" xfId="3" applyNumberFormat="1" applyFont="1" applyFill="1" applyBorder="1" applyAlignment="1" applyProtection="1">
      <alignment horizontal="right"/>
      <protection locked="0"/>
    </xf>
    <xf numFmtId="37" fontId="18" fillId="0" borderId="69" xfId="3" applyNumberFormat="1" applyFont="1" applyFill="1" applyBorder="1" applyAlignment="1" applyProtection="1">
      <alignment horizontal="right"/>
    </xf>
    <xf numFmtId="37" fontId="18" fillId="0" borderId="1" xfId="3" applyNumberFormat="1" applyFont="1" applyFill="1" applyBorder="1" applyAlignment="1" applyProtection="1">
      <alignment horizontal="right"/>
    </xf>
    <xf numFmtId="0" fontId="15" fillId="0" borderId="7" xfId="3" applyNumberFormat="1" applyFont="1" applyBorder="1" applyProtection="1">
      <protection locked="0"/>
    </xf>
    <xf numFmtId="37" fontId="18" fillId="0" borderId="70" xfId="3" applyNumberFormat="1" applyFont="1" applyFill="1" applyBorder="1" applyAlignment="1" applyProtection="1">
      <alignment horizontal="right"/>
      <protection locked="0"/>
    </xf>
    <xf numFmtId="0" fontId="15" fillId="0" borderId="0" xfId="3" applyNumberFormat="1" applyFont="1" applyProtection="1">
      <protection locked="0"/>
    </xf>
    <xf numFmtId="37" fontId="18" fillId="0" borderId="47" xfId="3" applyNumberFormat="1" applyFont="1" applyFill="1" applyBorder="1" applyAlignment="1" applyProtection="1">
      <alignment horizontal="right"/>
      <protection locked="0"/>
    </xf>
    <xf numFmtId="0" fontId="18" fillId="0" borderId="23" xfId="3" applyNumberFormat="1" applyFont="1" applyFill="1" applyBorder="1" applyProtection="1"/>
    <xf numFmtId="0" fontId="18" fillId="0" borderId="47" xfId="3" applyNumberFormat="1" applyFont="1" applyFill="1" applyBorder="1" applyProtection="1">
      <protection locked="0"/>
    </xf>
    <xf numFmtId="0" fontId="36" fillId="0" borderId="26" xfId="3" applyNumberFormat="1" applyFont="1" applyFill="1" applyBorder="1" applyProtection="1"/>
    <xf numFmtId="0" fontId="31" fillId="0" borderId="23" xfId="3" applyNumberFormat="1" applyFont="1" applyFill="1" applyBorder="1" applyProtection="1"/>
    <xf numFmtId="0" fontId="15" fillId="11" borderId="21" xfId="3" applyNumberFormat="1" applyFont="1" applyFill="1" applyBorder="1" applyProtection="1"/>
    <xf numFmtId="37" fontId="18" fillId="0" borderId="47" xfId="3" applyNumberFormat="1" applyFont="1" applyFill="1" applyBorder="1" applyProtection="1">
      <protection locked="0"/>
    </xf>
    <xf numFmtId="37" fontId="68" fillId="0" borderId="39" xfId="3" applyNumberFormat="1" applyFont="1" applyFill="1" applyBorder="1" applyProtection="1"/>
    <xf numFmtId="0" fontId="15" fillId="3" borderId="0" xfId="3" applyNumberFormat="1" applyFill="1" applyProtection="1">
      <protection locked="0"/>
    </xf>
    <xf numFmtId="0" fontId="36" fillId="0" borderId="23" xfId="3" applyNumberFormat="1" applyFont="1" applyFill="1" applyBorder="1" applyProtection="1"/>
    <xf numFmtId="39" fontId="18" fillId="0" borderId="47" xfId="3" applyNumberFormat="1" applyFont="1" applyFill="1" applyBorder="1" applyProtection="1">
      <protection locked="0"/>
    </xf>
    <xf numFmtId="37" fontId="36" fillId="0" borderId="1" xfId="39" applyNumberFormat="1" applyFont="1" applyFill="1" applyBorder="1" applyAlignment="1" applyProtection="1">
      <alignment wrapText="1"/>
      <protection locked="0"/>
    </xf>
    <xf numFmtId="37" fontId="18" fillId="0" borderId="71" xfId="3" applyNumberFormat="1" applyFont="1" applyFill="1" applyBorder="1" applyAlignment="1" applyProtection="1">
      <alignment horizontal="right"/>
      <protection locked="0"/>
    </xf>
    <xf numFmtId="37" fontId="15" fillId="0" borderId="70" xfId="3" applyNumberFormat="1" applyFont="1" applyFill="1" applyBorder="1" applyProtection="1">
      <protection locked="0"/>
    </xf>
    <xf numFmtId="37" fontId="18" fillId="0" borderId="29" xfId="3" applyNumberFormat="1" applyFont="1" applyFill="1" applyBorder="1" applyProtection="1"/>
    <xf numFmtId="0" fontId="31" fillId="0" borderId="1" xfId="3" applyNumberFormat="1" applyFont="1" applyFill="1" applyBorder="1" applyProtection="1"/>
    <xf numFmtId="37" fontId="68" fillId="0" borderId="1" xfId="3" applyNumberFormat="1" applyFont="1" applyFill="1" applyBorder="1" applyProtection="1"/>
    <xf numFmtId="0" fontId="15" fillId="0" borderId="11" xfId="3" applyNumberFormat="1" applyBorder="1" applyProtection="1">
      <protection locked="0"/>
    </xf>
    <xf numFmtId="0" fontId="31" fillId="0" borderId="1" xfId="3" applyNumberFormat="1" applyFont="1" applyFill="1" applyBorder="1" applyProtection="1">
      <protection locked="0"/>
    </xf>
    <xf numFmtId="9" fontId="68" fillId="0" borderId="1" xfId="50" applyFont="1" applyFill="1" applyBorder="1" applyProtection="1">
      <protection locked="0"/>
    </xf>
    <xf numFmtId="0" fontId="15" fillId="0" borderId="6" xfId="3" applyNumberFormat="1" applyFont="1" applyFill="1" applyBorder="1" applyProtection="1">
      <protection locked="0"/>
    </xf>
    <xf numFmtId="0" fontId="68" fillId="0" borderId="0" xfId="3" applyNumberFormat="1" applyFont="1" applyFill="1" applyBorder="1" applyProtection="1">
      <protection locked="0"/>
    </xf>
    <xf numFmtId="0" fontId="15" fillId="0" borderId="0" xfId="3" applyNumberFormat="1" applyFont="1" applyFill="1" applyBorder="1" applyProtection="1">
      <protection locked="0"/>
    </xf>
    <xf numFmtId="0" fontId="15" fillId="0" borderId="0" xfId="3" applyNumberFormat="1" applyFont="1" applyFill="1" applyAlignment="1" applyProtection="1">
      <alignment horizontal="right"/>
      <protection locked="0"/>
    </xf>
    <xf numFmtId="0" fontId="61" fillId="0" borderId="0" xfId="3" applyFont="1" applyFill="1" applyAlignment="1" applyProtection="1">
      <alignment wrapText="1"/>
      <protection locked="0"/>
    </xf>
    <xf numFmtId="0" fontId="70" fillId="0" borderId="0" xfId="3" applyFont="1" applyFill="1" applyAlignment="1" applyProtection="1">
      <alignment horizontal="center"/>
      <protection locked="0"/>
    </xf>
    <xf numFmtId="0" fontId="70" fillId="0" borderId="72" xfId="3" applyFont="1" applyFill="1" applyBorder="1" applyAlignment="1" applyProtection="1">
      <alignment horizontal="center"/>
      <protection locked="0"/>
    </xf>
    <xf numFmtId="0" fontId="18" fillId="0" borderId="0" xfId="3" applyFont="1" applyFill="1" applyAlignment="1" applyProtection="1">
      <alignment wrapText="1"/>
      <protection locked="0"/>
    </xf>
    <xf numFmtId="169" fontId="15" fillId="0" borderId="0" xfId="3" applyNumberFormat="1" applyFill="1" applyProtection="1">
      <protection locked="0"/>
    </xf>
    <xf numFmtId="0" fontId="18" fillId="0" borderId="0" xfId="3" applyFont="1" applyFill="1" applyProtection="1">
      <protection locked="0"/>
    </xf>
    <xf numFmtId="37" fontId="15" fillId="0" borderId="0" xfId="3" applyNumberFormat="1" applyFill="1" applyProtection="1">
      <protection locked="0"/>
    </xf>
    <xf numFmtId="37" fontId="13" fillId="0" borderId="0" xfId="3" applyNumberFormat="1" applyFont="1" applyFill="1" applyProtection="1">
      <protection locked="0"/>
    </xf>
    <xf numFmtId="0" fontId="12" fillId="0" borderId="0" xfId="3" applyFont="1" applyFill="1" applyProtection="1">
      <protection locked="0"/>
    </xf>
    <xf numFmtId="9" fontId="15" fillId="0" borderId="0" xfId="50" applyFill="1" applyProtection="1">
      <protection locked="0"/>
    </xf>
    <xf numFmtId="0" fontId="2" fillId="0" borderId="0" xfId="0" applyFont="1" applyAlignment="1">
      <alignment horizontal="center" vertical="center"/>
    </xf>
    <xf numFmtId="0" fontId="24" fillId="0" borderId="0" xfId="52" applyFont="1"/>
    <xf numFmtId="0" fontId="24" fillId="0" borderId="0" xfId="52" applyFont="1" applyAlignment="1">
      <alignment horizontal="right"/>
    </xf>
    <xf numFmtId="0" fontId="24" fillId="0" borderId="17" xfId="52" applyFont="1" applyBorder="1"/>
    <xf numFmtId="0" fontId="24" fillId="0" borderId="0" xfId="52" applyFont="1" applyBorder="1"/>
    <xf numFmtId="14" fontId="24" fillId="0" borderId="17" xfId="52" applyNumberFormat="1" applyFont="1" applyBorder="1" applyAlignment="1"/>
    <xf numFmtId="14" fontId="24" fillId="0" borderId="0" xfId="52" applyNumberFormat="1" applyFont="1" applyBorder="1" applyAlignment="1"/>
    <xf numFmtId="0" fontId="24" fillId="0" borderId="0" xfId="52" applyFont="1" applyAlignment="1">
      <alignment horizontal="center"/>
    </xf>
    <xf numFmtId="0" fontId="24" fillId="0" borderId="21" xfId="52" applyFont="1" applyBorder="1"/>
    <xf numFmtId="0" fontId="24" fillId="0" borderId="21" xfId="52" applyFont="1" applyBorder="1" applyAlignment="1">
      <alignment horizontal="center"/>
    </xf>
    <xf numFmtId="0" fontId="24" fillId="0" borderId="24" xfId="52" applyFont="1" applyBorder="1"/>
    <xf numFmtId="6" fontId="24" fillId="4" borderId="21" xfId="52" applyNumberFormat="1" applyFont="1" applyFill="1" applyBorder="1"/>
    <xf numFmtId="0" fontId="24" fillId="0" borderId="39" xfId="52" applyFont="1" applyBorder="1" applyAlignment="1">
      <alignment horizontal="center"/>
    </xf>
    <xf numFmtId="0" fontId="24" fillId="0" borderId="65" xfId="52" applyFont="1" applyBorder="1" applyAlignment="1">
      <alignment horizontal="center"/>
    </xf>
    <xf numFmtId="6" fontId="24" fillId="0" borderId="21" xfId="52" applyNumberFormat="1" applyFont="1" applyFill="1" applyBorder="1"/>
    <xf numFmtId="170" fontId="24" fillId="0" borderId="21" xfId="52" applyNumberFormat="1" applyFont="1" applyBorder="1"/>
    <xf numFmtId="0" fontId="2" fillId="0" borderId="12" xfId="0" applyFont="1" applyBorder="1" applyAlignment="1">
      <alignment vertical="center" wrapText="1"/>
    </xf>
    <xf numFmtId="43" fontId="2" fillId="0" borderId="0" xfId="51" applyFont="1"/>
    <xf numFmtId="0" fontId="72" fillId="0" borderId="0" xfId="0" applyFont="1" applyAlignment="1">
      <alignment horizontal="left" vertical="center" indent="5"/>
    </xf>
    <xf numFmtId="0" fontId="73" fillId="0" borderId="0" xfId="0" applyFont="1" applyAlignment="1">
      <alignment vertical="center"/>
    </xf>
    <xf numFmtId="0" fontId="72" fillId="0" borderId="0" xfId="0" applyFont="1" applyAlignment="1">
      <alignment vertical="center"/>
    </xf>
    <xf numFmtId="0" fontId="72" fillId="0" borderId="0" xfId="0" applyFont="1" applyAlignment="1">
      <alignment horizontal="center" vertical="center"/>
    </xf>
    <xf numFmtId="0" fontId="3" fillId="0" borderId="12" xfId="0" applyFont="1" applyBorder="1" applyAlignment="1">
      <alignment vertical="center" wrapText="1"/>
    </xf>
    <xf numFmtId="0" fontId="3" fillId="0" borderId="12"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vertical="center"/>
    </xf>
    <xf numFmtId="43" fontId="72" fillId="0" borderId="0" xfId="51" applyFont="1" applyAlignment="1">
      <alignment vertical="center"/>
    </xf>
    <xf numFmtId="0" fontId="72" fillId="0" borderId="0" xfId="0" applyFont="1" applyAlignment="1">
      <alignment horizontal="left" vertical="center" wrapText="1"/>
    </xf>
    <xf numFmtId="0" fontId="3" fillId="0" borderId="0" xfId="0" applyFont="1" applyBorder="1" applyAlignment="1">
      <alignment vertical="center" wrapText="1"/>
    </xf>
    <xf numFmtId="0" fontId="10" fillId="0" borderId="11" xfId="2" applyFont="1" applyBorder="1" applyAlignment="1">
      <alignment vertical="center" wrapText="1"/>
    </xf>
    <xf numFmtId="0" fontId="71" fillId="0" borderId="0" xfId="52"/>
    <xf numFmtId="0" fontId="71" fillId="0" borderId="7" xfId="52" applyBorder="1"/>
    <xf numFmtId="0" fontId="15" fillId="0" borderId="0" xfId="52" applyFont="1" applyBorder="1"/>
    <xf numFmtId="0" fontId="71" fillId="0" borderId="0" xfId="52" applyBorder="1"/>
    <xf numFmtId="0" fontId="22" fillId="0" borderId="0" xfId="52" applyFont="1"/>
    <xf numFmtId="0" fontId="49" fillId="0" borderId="0" xfId="52" applyFont="1" applyBorder="1" applyProtection="1"/>
    <xf numFmtId="0" fontId="22" fillId="0" borderId="0" xfId="52" applyFont="1" applyBorder="1" applyProtection="1"/>
    <xf numFmtId="0" fontId="22" fillId="0" borderId="21" xfId="52" applyFont="1" applyBorder="1" applyProtection="1"/>
    <xf numFmtId="165" fontId="22" fillId="0" borderId="21" xfId="4" applyNumberFormat="1" applyFont="1" applyBorder="1" applyProtection="1"/>
    <xf numFmtId="170" fontId="22" fillId="0" borderId="21" xfId="52" applyNumberFormat="1" applyFont="1" applyBorder="1" applyProtection="1"/>
    <xf numFmtId="165" fontId="77" fillId="0" borderId="21" xfId="4" applyNumberFormat="1" applyFont="1" applyBorder="1" applyProtection="1"/>
    <xf numFmtId="0" fontId="21" fillId="0" borderId="21" xfId="52" applyFont="1" applyBorder="1" applyProtection="1"/>
    <xf numFmtId="9" fontId="21" fillId="0" borderId="21" xfId="50" applyNumberFormat="1" applyFont="1" applyBorder="1" applyAlignment="1" applyProtection="1">
      <alignment horizontal="right"/>
    </xf>
    <xf numFmtId="165" fontId="77" fillId="0" borderId="47" xfId="52" applyNumberFormat="1" applyFont="1" applyBorder="1" applyProtection="1">
      <protection locked="0"/>
    </xf>
    <xf numFmtId="165" fontId="22" fillId="0" borderId="39" xfId="52" applyNumberFormat="1" applyFont="1" applyBorder="1" applyProtection="1"/>
    <xf numFmtId="0" fontId="22" fillId="0" borderId="28" xfId="52" applyFont="1" applyBorder="1" applyProtection="1"/>
    <xf numFmtId="0" fontId="22" fillId="0" borderId="0" xfId="52" applyFont="1" applyBorder="1" applyAlignment="1" applyProtection="1">
      <alignment wrapText="1"/>
    </xf>
    <xf numFmtId="9" fontId="22" fillId="0" borderId="0" xfId="52" applyNumberFormat="1" applyFont="1" applyBorder="1" applyProtection="1"/>
    <xf numFmtId="10" fontId="22" fillId="0" borderId="0" xfId="52" applyNumberFormat="1" applyFont="1" applyBorder="1" applyProtection="1"/>
    <xf numFmtId="171" fontId="21" fillId="0" borderId="21" xfId="50" applyNumberFormat="1" applyFont="1" applyBorder="1" applyAlignment="1" applyProtection="1">
      <alignment horizontal="right"/>
    </xf>
    <xf numFmtId="0" fontId="22" fillId="0" borderId="28" xfId="52" applyFont="1" applyBorder="1"/>
    <xf numFmtId="14" fontId="22" fillId="0" borderId="47" xfId="52" applyNumberFormat="1" applyFont="1" applyBorder="1"/>
    <xf numFmtId="0" fontId="21" fillId="0" borderId="0" xfId="52" applyFont="1" applyBorder="1" applyProtection="1"/>
    <xf numFmtId="0" fontId="22" fillId="0" borderId="0" xfId="52" applyFont="1" applyBorder="1"/>
    <xf numFmtId="44" fontId="2" fillId="0" borderId="0" xfId="4" applyFont="1" applyBorder="1" applyProtection="1"/>
    <xf numFmtId="0" fontId="78" fillId="0" borderId="21" xfId="52" applyFont="1" applyBorder="1" applyProtection="1"/>
    <xf numFmtId="0" fontId="22" fillId="0" borderId="28" xfId="52" applyFont="1" applyBorder="1" applyAlignment="1" applyProtection="1"/>
    <xf numFmtId="9" fontId="22" fillId="0" borderId="29" xfId="52" applyNumberFormat="1" applyFont="1" applyBorder="1" applyProtection="1"/>
    <xf numFmtId="0" fontId="78" fillId="0" borderId="0" xfId="52" applyFont="1" applyBorder="1"/>
    <xf numFmtId="0" fontId="22" fillId="0" borderId="28" xfId="52" applyFont="1" applyBorder="1" applyAlignment="1" applyProtection="1">
      <alignment wrapText="1"/>
    </xf>
    <xf numFmtId="9" fontId="22" fillId="0" borderId="21" xfId="52" applyNumberFormat="1" applyFont="1" applyBorder="1" applyProtection="1"/>
    <xf numFmtId="0" fontId="25" fillId="3" borderId="21" xfId="52" applyFont="1" applyFill="1" applyBorder="1"/>
    <xf numFmtId="0" fontId="25" fillId="3" borderId="21" xfId="52" applyFont="1" applyFill="1" applyBorder="1" applyProtection="1"/>
    <xf numFmtId="0" fontId="2" fillId="0" borderId="0" xfId="0" applyFont="1" applyBorder="1" applyAlignment="1">
      <alignment vertical="center"/>
    </xf>
    <xf numFmtId="0" fontId="3" fillId="0" borderId="4" xfId="0" applyFont="1" applyBorder="1" applyAlignment="1">
      <alignment vertical="center" wrapText="1"/>
    </xf>
    <xf numFmtId="0" fontId="2" fillId="0" borderId="0" xfId="0" applyFont="1" applyBorder="1" applyAlignment="1">
      <alignment vertical="center"/>
    </xf>
    <xf numFmtId="0" fontId="73" fillId="0" borderId="0" xfId="0" applyFont="1" applyAlignment="1">
      <alignment horizontal="left" vertical="center"/>
    </xf>
    <xf numFmtId="0" fontId="0" fillId="0" borderId="7" xfId="0" applyBorder="1"/>
    <xf numFmtId="0" fontId="3" fillId="0" borderId="0" xfId="0" applyFont="1" applyBorder="1" applyAlignment="1">
      <alignment vertical="center"/>
    </xf>
    <xf numFmtId="0" fontId="2" fillId="0" borderId="0" xfId="0" applyFont="1" applyAlignment="1">
      <alignment horizontal="left" vertical="center" indent="13"/>
    </xf>
    <xf numFmtId="0" fontId="2" fillId="0" borderId="0" xfId="0" applyFont="1" applyBorder="1" applyAlignment="1">
      <alignment horizontal="left" vertical="center" wrapText="1"/>
    </xf>
    <xf numFmtId="0" fontId="2" fillId="0" borderId="0" xfId="0" applyFont="1" applyBorder="1" applyAlignment="1">
      <alignment vertical="center"/>
    </xf>
    <xf numFmtId="0" fontId="3" fillId="0" borderId="4" xfId="0" applyFont="1" applyBorder="1" applyAlignment="1">
      <alignment vertical="center" wrapText="1"/>
    </xf>
    <xf numFmtId="0" fontId="2" fillId="0" borderId="21" xfId="0" applyFont="1" applyBorder="1"/>
    <xf numFmtId="0" fontId="2" fillId="0" borderId="21" xfId="0" applyFont="1" applyFill="1" applyBorder="1"/>
    <xf numFmtId="0" fontId="2" fillId="0" borderId="7" xfId="0" applyFont="1" applyBorder="1" applyAlignment="1">
      <alignment vertical="center" wrapText="1"/>
    </xf>
    <xf numFmtId="0" fontId="2" fillId="0" borderId="0" xfId="0" applyFont="1" applyBorder="1" applyAlignment="1">
      <alignment vertical="center" wrapText="1"/>
    </xf>
    <xf numFmtId="0" fontId="2" fillId="0" borderId="10" xfId="0" applyFont="1" applyBorder="1" applyAlignment="1">
      <alignment vertical="center" wrapText="1"/>
    </xf>
    <xf numFmtId="0" fontId="2" fillId="0" borderId="15" xfId="0" applyFont="1" applyBorder="1" applyAlignment="1">
      <alignment vertical="center" wrapText="1"/>
    </xf>
    <xf numFmtId="0" fontId="2" fillId="0" borderId="9" xfId="0" applyFont="1" applyBorder="1" applyAlignment="1">
      <alignment vertical="center" wrapText="1"/>
    </xf>
    <xf numFmtId="0" fontId="2" fillId="0" borderId="5" xfId="0" applyFont="1" applyBorder="1" applyAlignment="1">
      <alignment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2" fillId="0" borderId="4" xfId="0" applyFont="1" applyBorder="1" applyAlignment="1">
      <alignment vertical="center" wrapText="1"/>
    </xf>
    <xf numFmtId="0" fontId="3" fillId="0" borderId="8" xfId="0" applyFont="1" applyBorder="1" applyAlignment="1">
      <alignment horizontal="center" vertical="center"/>
    </xf>
    <xf numFmtId="0" fontId="3" fillId="0" borderId="7" xfId="0" applyFont="1" applyBorder="1" applyAlignment="1">
      <alignment vertical="center" wrapText="1"/>
    </xf>
    <xf numFmtId="0" fontId="3" fillId="0" borderId="0" xfId="0" applyFont="1" applyBorder="1" applyAlignment="1">
      <alignment vertical="center" wrapText="1"/>
    </xf>
    <xf numFmtId="0" fontId="3" fillId="0" borderId="10" xfId="0" applyFont="1" applyBorder="1" applyAlignment="1">
      <alignment vertical="center" wrapText="1"/>
    </xf>
    <xf numFmtId="0" fontId="2" fillId="0" borderId="0" xfId="0" applyFont="1" applyBorder="1" applyAlignment="1">
      <alignment horizontal="left" vertical="center" wrapText="1"/>
    </xf>
    <xf numFmtId="0" fontId="3" fillId="0" borderId="75" xfId="0" applyFont="1" applyBorder="1" applyAlignment="1">
      <alignment horizontal="left" vertical="center" wrapText="1"/>
    </xf>
    <xf numFmtId="0" fontId="3" fillId="0" borderId="73" xfId="0" applyFont="1" applyBorder="1" applyAlignment="1">
      <alignment horizontal="left" vertical="center" wrapText="1"/>
    </xf>
    <xf numFmtId="0" fontId="3" fillId="0" borderId="74" xfId="0" applyFont="1" applyBorder="1" applyAlignment="1">
      <alignment horizontal="left" vertical="center" wrapText="1"/>
    </xf>
    <xf numFmtId="0" fontId="5" fillId="0" borderId="13" xfId="0" applyFont="1" applyBorder="1" applyAlignment="1">
      <alignment vertical="center" wrapText="1"/>
    </xf>
    <xf numFmtId="0" fontId="5" fillId="0" borderId="14" xfId="0" applyFont="1" applyBorder="1" applyAlignment="1">
      <alignment vertical="center" wrapText="1"/>
    </xf>
    <xf numFmtId="0" fontId="5" fillId="0" borderId="4"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0" fillId="0" borderId="0" xfId="2" applyFont="1" applyAlignment="1">
      <alignment horizontal="left"/>
    </xf>
    <xf numFmtId="0" fontId="2" fillId="0" borderId="0" xfId="0" applyFont="1" applyBorder="1" applyAlignment="1">
      <alignment vertical="center"/>
    </xf>
    <xf numFmtId="0" fontId="2" fillId="0" borderId="8" xfId="0" applyFont="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vertical="center" wrapText="1"/>
    </xf>
    <xf numFmtId="0" fontId="2" fillId="0" borderId="16" xfId="0" applyFont="1" applyBorder="1" applyAlignment="1" applyProtection="1">
      <alignment horizontal="left" wrapText="1"/>
      <protection locked="0"/>
    </xf>
    <xf numFmtId="0" fontId="2" fillId="0" borderId="16" xfId="0" applyFont="1" applyBorder="1" applyAlignment="1" applyProtection="1">
      <alignment horizontal="left"/>
      <protection locked="0"/>
    </xf>
    <xf numFmtId="0" fontId="24" fillId="0" borderId="0" xfId="0" applyFont="1" applyAlignment="1">
      <alignment horizontal="left"/>
    </xf>
    <xf numFmtId="0" fontId="24" fillId="0" borderId="20" xfId="0" applyFont="1" applyBorder="1" applyAlignment="1">
      <alignment horizontal="left"/>
    </xf>
    <xf numFmtId="0" fontId="2" fillId="0" borderId="22" xfId="0" applyFont="1" applyBorder="1" applyAlignment="1">
      <alignment horizontal="left"/>
    </xf>
    <xf numFmtId="0" fontId="2" fillId="0" borderId="0" xfId="0" applyFont="1" applyBorder="1" applyAlignment="1">
      <alignment horizontal="left"/>
    </xf>
    <xf numFmtId="0" fontId="27" fillId="0" borderId="0" xfId="0" applyFont="1" applyAlignment="1">
      <alignment horizontal="left"/>
    </xf>
    <xf numFmtId="0" fontId="2" fillId="0" borderId="0" xfId="0" applyFont="1" applyAlignment="1">
      <alignment horizontal="right"/>
    </xf>
    <xf numFmtId="0" fontId="2" fillId="0" borderId="0" xfId="0" applyFont="1" applyFill="1" applyBorder="1" applyAlignment="1">
      <alignment horizontal="left"/>
    </xf>
    <xf numFmtId="0" fontId="3" fillId="0" borderId="8" xfId="0" applyFont="1" applyBorder="1" applyAlignment="1">
      <alignment horizontal="center" vertical="center" wrapText="1"/>
    </xf>
    <xf numFmtId="0" fontId="2" fillId="0" borderId="9" xfId="0" applyFont="1" applyBorder="1" applyAlignment="1">
      <alignment horizontal="left" vertical="center" wrapText="1"/>
    </xf>
    <xf numFmtId="0" fontId="2" fillId="0" borderId="0" xfId="0" applyFont="1" applyAlignment="1">
      <alignment horizontal="left"/>
    </xf>
    <xf numFmtId="0" fontId="26" fillId="0" borderId="17" xfId="0" applyFont="1" applyBorder="1" applyAlignment="1" applyProtection="1">
      <alignment wrapText="1"/>
      <protection locked="0"/>
    </xf>
    <xf numFmtId="0" fontId="26" fillId="0" borderId="17" xfId="0" applyFont="1" applyBorder="1" applyAlignment="1" applyProtection="1">
      <protection locked="0"/>
    </xf>
    <xf numFmtId="0" fontId="29" fillId="0" borderId="0" xfId="0" applyFont="1" applyBorder="1" applyAlignment="1" applyProtection="1">
      <alignment horizontal="center"/>
      <protection locked="0"/>
    </xf>
    <xf numFmtId="0" fontId="30" fillId="0" borderId="0" xfId="0" applyFont="1" applyBorder="1" applyAlignment="1" applyProtection="1">
      <alignment horizontal="center"/>
      <protection locked="0"/>
    </xf>
    <xf numFmtId="0" fontId="2" fillId="0" borderId="17" xfId="0" applyFont="1" applyBorder="1" applyAlignment="1" applyProtection="1">
      <alignment horizontal="left"/>
      <protection locked="0"/>
    </xf>
    <xf numFmtId="0" fontId="2"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justify"/>
    </xf>
    <xf numFmtId="0" fontId="2" fillId="0" borderId="17" xfId="0" applyFont="1" applyBorder="1" applyAlignment="1" applyProtection="1">
      <alignment horizontal="center" wrapText="1"/>
      <protection locked="0"/>
    </xf>
    <xf numFmtId="0" fontId="2" fillId="0" borderId="16" xfId="0" applyFont="1" applyBorder="1" applyAlignment="1" applyProtection="1">
      <alignment horizontal="center" wrapText="1"/>
      <protection locked="0"/>
    </xf>
    <xf numFmtId="0" fontId="2" fillId="0" borderId="17" xfId="0" applyFont="1" applyBorder="1" applyAlignment="1" applyProtection="1">
      <alignment horizontal="center"/>
      <protection locked="0"/>
    </xf>
    <xf numFmtId="0" fontId="2" fillId="0" borderId="0" xfId="0" applyFont="1" applyAlignment="1">
      <alignment horizontal="justify" wrapText="1"/>
    </xf>
    <xf numFmtId="0" fontId="2" fillId="0" borderId="0" xfId="0" applyFont="1" applyAlignment="1"/>
    <xf numFmtId="0" fontId="2" fillId="0" borderId="0" xfId="0" applyFont="1" applyAlignment="1" applyProtection="1">
      <alignment horizontal="center"/>
      <protection locked="0"/>
    </xf>
    <xf numFmtId="0" fontId="2" fillId="0" borderId="20" xfId="0" applyFont="1" applyBorder="1" applyAlignment="1">
      <alignment horizontal="left"/>
    </xf>
    <xf numFmtId="0" fontId="2" fillId="0" borderId="0" xfId="0" applyFont="1" applyBorder="1" applyAlignment="1">
      <alignment horizontal="center"/>
    </xf>
    <xf numFmtId="0" fontId="24" fillId="0" borderId="0" xfId="0" applyFont="1" applyAlignment="1">
      <alignment horizontal="right"/>
    </xf>
    <xf numFmtId="0" fontId="2" fillId="0" borderId="0" xfId="0" applyFont="1" applyAlignment="1">
      <alignment horizontal="right" vertical="top"/>
    </xf>
    <xf numFmtId="0" fontId="30" fillId="0" borderId="0" xfId="0" applyFont="1" applyBorder="1" applyAlignment="1">
      <alignment horizontal="center"/>
    </xf>
    <xf numFmtId="0" fontId="3" fillId="0" borderId="0" xfId="0" applyFont="1" applyAlignment="1">
      <alignment horizontal="justify"/>
    </xf>
    <xf numFmtId="0" fontId="29" fillId="0" borderId="17" xfId="0" applyFont="1" applyBorder="1" applyAlignment="1">
      <alignment horizontal="center" wrapText="1"/>
    </xf>
    <xf numFmtId="0" fontId="24" fillId="0" borderId="24" xfId="0" applyFont="1" applyBorder="1" applyAlignment="1">
      <alignment horizontal="left" wrapText="1"/>
    </xf>
    <xf numFmtId="0" fontId="24" fillId="0" borderId="25" xfId="0" applyFont="1" applyBorder="1" applyAlignment="1">
      <alignment horizontal="left" wrapText="1"/>
    </xf>
    <xf numFmtId="0" fontId="24" fillId="0" borderId="22" xfId="0" applyFont="1" applyBorder="1" applyAlignment="1">
      <alignment horizontal="center" wrapText="1"/>
    </xf>
    <xf numFmtId="0" fontId="24" fillId="0" borderId="26" xfId="0" applyFont="1" applyBorder="1" applyAlignment="1">
      <alignment horizontal="center" wrapText="1"/>
    </xf>
    <xf numFmtId="0" fontId="24" fillId="0" borderId="0" xfId="0" applyFont="1" applyBorder="1" applyAlignment="1">
      <alignment horizontal="left" wrapText="1"/>
    </xf>
    <xf numFmtId="0" fontId="24" fillId="0" borderId="20" xfId="0" applyFont="1" applyBorder="1" applyAlignment="1">
      <alignment horizontal="left" wrapText="1"/>
    </xf>
    <xf numFmtId="0" fontId="24" fillId="0" borderId="17" xfId="0" applyFont="1" applyBorder="1" applyAlignment="1">
      <alignment horizontal="left" wrapText="1"/>
    </xf>
    <xf numFmtId="0" fontId="24" fillId="0" borderId="22" xfId="0" applyFont="1" applyBorder="1" applyAlignment="1">
      <alignment horizontal="right" wrapText="1"/>
    </xf>
    <xf numFmtId="0" fontId="24" fillId="0" borderId="0" xfId="0" applyFont="1" applyBorder="1" applyAlignment="1">
      <alignment horizontal="right" wrapText="1"/>
    </xf>
    <xf numFmtId="0" fontId="26" fillId="0" borderId="17" xfId="0" applyFont="1" applyBorder="1" applyAlignment="1">
      <alignment horizontal="left" wrapText="1"/>
    </xf>
    <xf numFmtId="0" fontId="26" fillId="0" borderId="27" xfId="0" applyFont="1" applyBorder="1" applyAlignment="1">
      <alignment horizontal="left" wrapText="1"/>
    </xf>
    <xf numFmtId="0" fontId="2" fillId="0" borderId="26" xfId="0" applyFont="1" applyBorder="1" applyAlignment="1">
      <alignment horizontal="center"/>
    </xf>
    <xf numFmtId="0" fontId="2" fillId="0" borderId="17" xfId="0" applyFont="1" applyBorder="1" applyAlignment="1">
      <alignment horizontal="center"/>
    </xf>
    <xf numFmtId="0" fontId="2" fillId="0" borderId="27" xfId="0" applyFont="1" applyBorder="1" applyAlignment="1">
      <alignment horizontal="center"/>
    </xf>
    <xf numFmtId="0" fontId="24" fillId="0" borderId="27" xfId="0" applyFont="1" applyBorder="1" applyAlignment="1">
      <alignment horizontal="left" wrapText="1"/>
    </xf>
    <xf numFmtId="0" fontId="24" fillId="0" borderId="0" xfId="0" applyFont="1" applyBorder="1" applyAlignment="1">
      <alignment horizontal="center" wrapText="1"/>
    </xf>
    <xf numFmtId="0" fontId="29" fillId="0" borderId="23" xfId="0" applyFont="1" applyBorder="1" applyAlignment="1">
      <alignment horizontal="left" wrapText="1"/>
    </xf>
    <xf numFmtId="0" fontId="29" fillId="0" borderId="24" xfId="0" applyFont="1" applyBorder="1" applyAlignment="1">
      <alignment horizontal="left" wrapText="1"/>
    </xf>
    <xf numFmtId="0" fontId="24" fillId="0" borderId="21" xfId="0" applyFont="1" applyBorder="1" applyAlignment="1" applyProtection="1">
      <alignment horizontal="center" vertical="top" wrapText="1"/>
      <protection locked="0"/>
    </xf>
    <xf numFmtId="44" fontId="24" fillId="0" borderId="21" xfId="1" applyFont="1" applyBorder="1" applyAlignment="1" applyProtection="1">
      <alignment horizontal="center" vertical="top" wrapText="1"/>
      <protection locked="0"/>
    </xf>
    <xf numFmtId="0" fontId="29" fillId="0" borderId="21" xfId="0" applyFont="1" applyBorder="1" applyAlignment="1">
      <alignment horizontal="center" wrapText="1"/>
    </xf>
    <xf numFmtId="0" fontId="24" fillId="0" borderId="28" xfId="0" applyFont="1" applyBorder="1" applyAlignment="1" applyProtection="1">
      <alignment horizontal="center" vertical="top" wrapText="1"/>
      <protection locked="0"/>
    </xf>
    <xf numFmtId="0" fontId="24" fillId="0" borderId="29" xfId="0" applyFont="1" applyBorder="1" applyAlignment="1" applyProtection="1">
      <alignment horizontal="center" vertical="top" wrapText="1"/>
      <protection locked="0"/>
    </xf>
    <xf numFmtId="44" fontId="24" fillId="0" borderId="28" xfId="1" applyFont="1" applyBorder="1" applyAlignment="1" applyProtection="1">
      <alignment horizontal="center" vertical="top" wrapText="1"/>
      <protection locked="0"/>
    </xf>
    <xf numFmtId="44" fontId="24" fillId="0" borderId="29" xfId="1" applyFont="1" applyBorder="1" applyAlignment="1" applyProtection="1">
      <alignment horizontal="center" vertical="top" wrapText="1"/>
      <protection locked="0"/>
    </xf>
    <xf numFmtId="0" fontId="2" fillId="0" borderId="22" xfId="0" applyFont="1" applyBorder="1" applyAlignment="1">
      <alignment horizontal="right"/>
    </xf>
    <xf numFmtId="0" fontId="2" fillId="0" borderId="20" xfId="0" applyFont="1" applyBorder="1" applyAlignment="1">
      <alignment horizontal="right"/>
    </xf>
    <xf numFmtId="0" fontId="2" fillId="0" borderId="22" xfId="0" applyFont="1" applyBorder="1" applyAlignment="1">
      <alignment horizontal="center"/>
    </xf>
    <xf numFmtId="0" fontId="27" fillId="0" borderId="28" xfId="0" applyFont="1" applyBorder="1" applyAlignment="1">
      <alignment horizontal="center"/>
    </xf>
    <xf numFmtId="0" fontId="27" fillId="0" borderId="16" xfId="0" applyFont="1" applyBorder="1" applyAlignment="1">
      <alignment horizontal="center"/>
    </xf>
    <xf numFmtId="0" fontId="27" fillId="0" borderId="29" xfId="0" applyFont="1" applyBorder="1" applyAlignment="1">
      <alignment horizontal="center"/>
    </xf>
    <xf numFmtId="0" fontId="2" fillId="0" borderId="20" xfId="0" applyFont="1" applyBorder="1" applyAlignment="1">
      <alignment horizontal="center"/>
    </xf>
    <xf numFmtId="0" fontId="28" fillId="0" borderId="0" xfId="0" applyFont="1" applyAlignment="1">
      <alignment horizontal="left"/>
    </xf>
    <xf numFmtId="0" fontId="2" fillId="0" borderId="0" xfId="0" applyFont="1" applyAlignment="1">
      <alignment wrapText="1"/>
    </xf>
    <xf numFmtId="0" fontId="2" fillId="0" borderId="20" xfId="0" applyFont="1" applyBorder="1" applyAlignment="1"/>
    <xf numFmtId="0" fontId="27" fillId="0" borderId="21" xfId="0" applyFont="1" applyBorder="1" applyAlignment="1">
      <alignment horizontal="left"/>
    </xf>
    <xf numFmtId="0" fontId="27" fillId="0" borderId="21" xfId="0" applyFont="1" applyBorder="1" applyAlignment="1">
      <alignment horizontal="center" wrapText="1"/>
    </xf>
    <xf numFmtId="0" fontId="29" fillId="0" borderId="21" xfId="0" applyFont="1" applyBorder="1" applyAlignment="1">
      <alignment horizontal="left" wrapText="1"/>
    </xf>
    <xf numFmtId="0" fontId="2" fillId="0" borderId="21" xfId="0" applyFont="1" applyBorder="1" applyAlignment="1" applyProtection="1">
      <alignment horizontal="center"/>
      <protection locked="0"/>
    </xf>
    <xf numFmtId="0" fontId="29" fillId="0" borderId="28" xfId="0" applyFont="1" applyBorder="1" applyAlignment="1">
      <alignment horizontal="left" wrapText="1"/>
    </xf>
    <xf numFmtId="0" fontId="29" fillId="0" borderId="16" xfId="0" applyFont="1" applyBorder="1" applyAlignment="1">
      <alignment horizontal="left" wrapText="1"/>
    </xf>
    <xf numFmtId="0" fontId="29" fillId="0" borderId="29" xfId="0" applyFont="1" applyBorder="1" applyAlignment="1">
      <alignment horizontal="left" wrapText="1"/>
    </xf>
    <xf numFmtId="0" fontId="2" fillId="0" borderId="28" xfId="0" applyFont="1" applyBorder="1" applyAlignment="1" applyProtection="1">
      <alignment horizontal="center"/>
      <protection locked="0"/>
    </xf>
    <xf numFmtId="0" fontId="2" fillId="0" borderId="29" xfId="0" applyFont="1" applyBorder="1" applyAlignment="1" applyProtection="1">
      <alignment horizontal="center"/>
      <protection locked="0"/>
    </xf>
    <xf numFmtId="0" fontId="29" fillId="0" borderId="21" xfId="0" applyFont="1" applyBorder="1" applyAlignment="1">
      <alignment horizontal="left"/>
    </xf>
    <xf numFmtId="0" fontId="27" fillId="0" borderId="0" xfId="0" applyFont="1" applyAlignment="1">
      <alignment horizontal="left" vertical="top"/>
    </xf>
    <xf numFmtId="0" fontId="24" fillId="0" borderId="22" xfId="0" applyFont="1" applyBorder="1" applyAlignment="1">
      <alignment horizontal="left" wrapText="1"/>
    </xf>
    <xf numFmtId="0" fontId="2" fillId="0" borderId="0" xfId="0" applyFont="1" applyAlignment="1">
      <alignment horizontal="left" wrapText="1"/>
    </xf>
    <xf numFmtId="0" fontId="2" fillId="0" borderId="0" xfId="0" applyFont="1" applyAlignment="1">
      <alignment horizontal="center" vertical="top"/>
    </xf>
    <xf numFmtId="0" fontId="2" fillId="0" borderId="20" xfId="0" applyFont="1" applyBorder="1" applyAlignment="1">
      <alignment horizontal="center" vertical="top"/>
    </xf>
    <xf numFmtId="0" fontId="2" fillId="0" borderId="22" xfId="0" applyFont="1" applyBorder="1" applyAlignment="1">
      <alignment horizontal="left" wrapText="1"/>
    </xf>
    <xf numFmtId="0" fontId="2" fillId="0" borderId="20" xfId="0" applyFont="1" applyBorder="1" applyAlignment="1">
      <alignment horizontal="left" wrapText="1"/>
    </xf>
    <xf numFmtId="0" fontId="2" fillId="0" borderId="0" xfId="0" applyFont="1" applyBorder="1" applyAlignment="1">
      <alignment horizontal="justify" wrapText="1"/>
    </xf>
    <xf numFmtId="0" fontId="29" fillId="0" borderId="21" xfId="0" applyFont="1" applyBorder="1" applyAlignment="1">
      <alignment horizontal="center"/>
    </xf>
    <xf numFmtId="0" fontId="2" fillId="0" borderId="21" xfId="0" applyFont="1" applyBorder="1" applyAlignment="1" applyProtection="1">
      <alignment horizontal="left" wrapText="1"/>
      <protection locked="0"/>
    </xf>
    <xf numFmtId="0" fontId="29" fillId="0" borderId="28" xfId="0" applyFont="1" applyBorder="1" applyAlignment="1" applyProtection="1">
      <alignment horizontal="left"/>
      <protection locked="0"/>
    </xf>
    <xf numFmtId="0" fontId="29" fillId="0" borderId="16" xfId="0" applyFont="1" applyBorder="1" applyAlignment="1" applyProtection="1">
      <alignment horizontal="left"/>
      <protection locked="0"/>
    </xf>
    <xf numFmtId="0" fontId="29" fillId="0" borderId="29" xfId="0" applyFont="1" applyBorder="1" applyAlignment="1" applyProtection="1">
      <alignment horizontal="left"/>
      <protection locked="0"/>
    </xf>
    <xf numFmtId="0" fontId="24" fillId="0" borderId="0" xfId="0" applyFont="1" applyAlignment="1">
      <alignment horizontal="justify" wrapText="1"/>
    </xf>
    <xf numFmtId="0" fontId="2" fillId="0" borderId="17" xfId="0" applyFont="1" applyBorder="1" applyAlignment="1" applyProtection="1">
      <protection locked="0"/>
    </xf>
    <xf numFmtId="0" fontId="24" fillId="0" borderId="24" xfId="0" applyFont="1" applyBorder="1" applyAlignment="1"/>
    <xf numFmtId="0" fontId="2" fillId="0" borderId="24" xfId="0" applyFont="1" applyBorder="1" applyAlignment="1"/>
    <xf numFmtId="0" fontId="24" fillId="0" borderId="0" xfId="0" applyFont="1" applyBorder="1" applyAlignment="1">
      <alignment horizontal="left"/>
    </xf>
    <xf numFmtId="0" fontId="24" fillId="0" borderId="24" xfId="0" applyFont="1" applyBorder="1" applyAlignment="1">
      <alignment horizontal="left"/>
    </xf>
    <xf numFmtId="0" fontId="29" fillId="0" borderId="30" xfId="0" applyFont="1" applyBorder="1" applyAlignment="1">
      <alignment horizontal="center"/>
    </xf>
    <xf numFmtId="0" fontId="29" fillId="0" borderId="0" xfId="0" applyFont="1" applyBorder="1" applyAlignment="1">
      <alignment horizontal="center"/>
    </xf>
    <xf numFmtId="0" fontId="29" fillId="0" borderId="31" xfId="0" applyFont="1" applyBorder="1" applyAlignment="1">
      <alignment horizontal="center"/>
    </xf>
    <xf numFmtId="0" fontId="29" fillId="0" borderId="32" xfId="0" applyFont="1" applyBorder="1" applyAlignment="1">
      <alignment horizontal="left" wrapText="1"/>
    </xf>
    <xf numFmtId="0" fontId="29" fillId="0" borderId="33" xfId="0" applyFont="1" applyBorder="1" applyAlignment="1">
      <alignment horizontal="left" wrapText="1"/>
    </xf>
    <xf numFmtId="0" fontId="29" fillId="0" borderId="34" xfId="0" applyFont="1" applyBorder="1" applyAlignment="1">
      <alignment horizontal="left" wrapText="1"/>
    </xf>
    <xf numFmtId="0" fontId="24" fillId="0" borderId="0" xfId="0" applyFont="1" applyBorder="1" applyAlignment="1">
      <alignment horizontal="center"/>
    </xf>
    <xf numFmtId="0" fontId="24" fillId="0" borderId="17" xfId="0" applyFont="1" applyBorder="1" applyAlignment="1" applyProtection="1">
      <alignment horizontal="left"/>
      <protection locked="0"/>
    </xf>
    <xf numFmtId="0" fontId="2" fillId="0" borderId="21" xfId="0" applyFont="1" applyBorder="1" applyAlignment="1">
      <alignment horizontal="left" vertical="top" wrapText="1"/>
    </xf>
    <xf numFmtId="0" fontId="2" fillId="0" borderId="21" xfId="0" applyFont="1" applyBorder="1" applyAlignment="1">
      <alignment horizontal="left" vertical="center" wrapText="1"/>
    </xf>
    <xf numFmtId="0" fontId="3" fillId="0" borderId="0" xfId="0" applyFont="1" applyBorder="1" applyAlignment="1">
      <alignment horizontal="center" vertical="center" wrapText="1"/>
    </xf>
    <xf numFmtId="0" fontId="3" fillId="0" borderId="76" xfId="0" applyFont="1" applyBorder="1" applyAlignment="1">
      <alignment horizontal="left" vertical="center" wrapText="1"/>
    </xf>
    <xf numFmtId="0" fontId="3" fillId="0" borderId="8"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3" fillId="0" borderId="0" xfId="0" applyFont="1" applyBorder="1" applyAlignment="1">
      <alignment horizontal="left" vertical="center" wrapText="1"/>
    </xf>
    <xf numFmtId="0" fontId="6" fillId="0" borderId="13" xfId="0" applyFont="1" applyBorder="1" applyAlignment="1">
      <alignment horizontal="right" vertical="center" wrapText="1"/>
    </xf>
    <xf numFmtId="0" fontId="6" fillId="0" borderId="4" xfId="0" applyFont="1" applyBorder="1" applyAlignment="1">
      <alignment horizontal="right"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4" xfId="0" applyFont="1" applyBorder="1" applyAlignment="1">
      <alignment horizontal="center" vertical="center" wrapText="1"/>
    </xf>
    <xf numFmtId="49" fontId="50" fillId="0" borderId="35" xfId="3" applyNumberFormat="1" applyFont="1" applyBorder="1" applyAlignment="1" applyProtection="1">
      <alignment horizontal="left" indent="1"/>
    </xf>
    <xf numFmtId="0" fontId="51" fillId="0" borderId="36" xfId="3" applyFont="1" applyBorder="1" applyAlignment="1" applyProtection="1">
      <alignment horizontal="left" indent="1"/>
    </xf>
    <xf numFmtId="0" fontId="51" fillId="0" borderId="37" xfId="3" applyFont="1" applyBorder="1" applyAlignment="1" applyProtection="1">
      <alignment horizontal="left" indent="1"/>
    </xf>
    <xf numFmtId="0" fontId="49" fillId="0" borderId="0" xfId="3" applyFont="1" applyBorder="1" applyAlignment="1">
      <alignment horizontal="center"/>
    </xf>
    <xf numFmtId="0" fontId="22" fillId="0" borderId="0" xfId="52" applyFont="1" applyBorder="1" applyAlignment="1">
      <alignment horizontal="left" vertical="top" wrapText="1"/>
    </xf>
    <xf numFmtId="0" fontId="34" fillId="0" borderId="58" xfId="3" applyFont="1" applyFill="1" applyBorder="1" applyAlignment="1">
      <alignment horizontal="center" vertical="center"/>
    </xf>
    <xf numFmtId="0" fontId="34" fillId="0" borderId="58" xfId="3" applyFont="1" applyBorder="1" applyAlignment="1">
      <alignment horizontal="center" vertical="center" wrapText="1"/>
    </xf>
    <xf numFmtId="0" fontId="34" fillId="0" borderId="58" xfId="3" applyFont="1" applyBorder="1" applyAlignment="1">
      <alignment vertical="center"/>
    </xf>
    <xf numFmtId="0" fontId="24" fillId="0" borderId="9" xfId="52" applyFont="1" applyBorder="1" applyAlignment="1">
      <alignment horizontal="left" wrapText="1"/>
    </xf>
    <xf numFmtId="0" fontId="24" fillId="0" borderId="0" xfId="52" applyFont="1" applyAlignment="1">
      <alignment horizontal="left"/>
    </xf>
    <xf numFmtId="0" fontId="34" fillId="0" borderId="28" xfId="3" applyFont="1" applyBorder="1" applyAlignment="1" applyProtection="1">
      <alignment horizontal="right"/>
    </xf>
    <xf numFmtId="0" fontId="34" fillId="0" borderId="16" xfId="3" applyFont="1" applyBorder="1" applyAlignment="1" applyProtection="1">
      <alignment horizontal="right"/>
    </xf>
    <xf numFmtId="0" fontId="34" fillId="0" borderId="29" xfId="3" applyFont="1" applyBorder="1" applyAlignment="1" applyProtection="1">
      <alignment horizontal="right"/>
    </xf>
    <xf numFmtId="0" fontId="34" fillId="0" borderId="21" xfId="3" applyFont="1" applyBorder="1" applyAlignment="1" applyProtection="1">
      <alignment horizontal="right"/>
    </xf>
    <xf numFmtId="0" fontId="34" fillId="0" borderId="60" xfId="3" applyFont="1" applyBorder="1" applyAlignment="1" applyProtection="1">
      <alignment horizontal="right"/>
    </xf>
    <xf numFmtId="0" fontId="36" fillId="0" borderId="9" xfId="3" applyNumberFormat="1" applyFont="1" applyBorder="1" applyProtection="1"/>
    <xf numFmtId="0" fontId="24" fillId="0" borderId="0" xfId="52" applyFont="1" applyAlignment="1">
      <alignment horizontal="center"/>
    </xf>
    <xf numFmtId="0" fontId="2" fillId="0" borderId="0" xfId="0" applyFont="1" applyAlignment="1">
      <alignment horizontal="left" vertical="center" wrapText="1"/>
    </xf>
    <xf numFmtId="0" fontId="2" fillId="0" borderId="11" xfId="0" applyFont="1" applyBorder="1" applyAlignment="1">
      <alignment vertical="center"/>
    </xf>
    <xf numFmtId="0" fontId="2" fillId="0" borderId="8" xfId="0" applyFont="1" applyBorder="1" applyAlignment="1">
      <alignment vertical="center"/>
    </xf>
    <xf numFmtId="0" fontId="2" fillId="0" borderId="6" xfId="0" applyFont="1" applyBorder="1" applyAlignment="1">
      <alignment vertical="center"/>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3" fillId="0" borderId="3" xfId="0" applyFont="1" applyBorder="1" applyAlignment="1">
      <alignment horizontal="left" vertical="center"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4" xfId="0" applyFont="1" applyBorder="1" applyAlignment="1">
      <alignment vertical="top" wrapText="1"/>
    </xf>
    <xf numFmtId="0" fontId="3" fillId="0" borderId="13" xfId="0" applyFont="1" applyBorder="1" applyAlignment="1">
      <alignment horizontal="center"/>
    </xf>
    <xf numFmtId="0" fontId="3" fillId="0" borderId="14" xfId="0" applyFont="1" applyBorder="1" applyAlignment="1">
      <alignment horizontal="center"/>
    </xf>
    <xf numFmtId="0" fontId="3" fillId="0" borderId="4" xfId="0" applyFont="1" applyBorder="1" applyAlignment="1">
      <alignment horizontal="center"/>
    </xf>
    <xf numFmtId="0" fontId="2" fillId="0" borderId="15" xfId="0" applyFont="1" applyBorder="1" applyAlignment="1">
      <alignment vertical="center"/>
    </xf>
    <xf numFmtId="0" fontId="2" fillId="0" borderId="9" xfId="0" applyFont="1" applyBorder="1" applyAlignment="1">
      <alignment vertical="center"/>
    </xf>
    <xf numFmtId="0" fontId="2" fillId="0" borderId="5" xfId="0" applyFont="1" applyBorder="1" applyAlignment="1">
      <alignment vertical="center"/>
    </xf>
    <xf numFmtId="0" fontId="24" fillId="0" borderId="26" xfId="52" applyFont="1" applyBorder="1" applyAlignment="1">
      <alignment horizontal="center"/>
    </xf>
    <xf numFmtId="0" fontId="24" fillId="0" borderId="17" xfId="52" applyFont="1" applyBorder="1" applyAlignment="1">
      <alignment horizontal="center"/>
    </xf>
    <xf numFmtId="9" fontId="24" fillId="0" borderId="0" xfId="53" applyFont="1" applyBorder="1" applyAlignment="1">
      <alignment horizontal="center"/>
    </xf>
    <xf numFmtId="9" fontId="24" fillId="0" borderId="20" xfId="53" applyFont="1" applyBorder="1" applyAlignment="1">
      <alignment horizontal="center"/>
    </xf>
    <xf numFmtId="9" fontId="24" fillId="0" borderId="13" xfId="52" applyNumberFormat="1" applyFont="1" applyBorder="1" applyAlignment="1">
      <alignment horizontal="center"/>
    </xf>
    <xf numFmtId="0" fontId="24" fillId="0" borderId="4" xfId="52" applyFont="1" applyBorder="1" applyAlignment="1">
      <alignment horizontal="center"/>
    </xf>
    <xf numFmtId="0" fontId="24" fillId="0" borderId="27" xfId="52" applyFont="1" applyBorder="1" applyAlignment="1">
      <alignment horizontal="center"/>
    </xf>
    <xf numFmtId="0" fontId="24" fillId="0" borderId="21" xfId="52" applyFont="1" applyFill="1" applyBorder="1" applyAlignment="1">
      <alignment horizontal="center"/>
    </xf>
    <xf numFmtId="9" fontId="24" fillId="4" borderId="21" xfId="52" applyNumberFormat="1" applyFont="1" applyFill="1" applyBorder="1" applyAlignment="1">
      <alignment horizontal="center"/>
    </xf>
    <xf numFmtId="0" fontId="24" fillId="0" borderId="21" xfId="52" applyFont="1" applyBorder="1" applyAlignment="1">
      <alignment horizontal="center"/>
    </xf>
    <xf numFmtId="9" fontId="24" fillId="0" borderId="21" xfId="53" applyFont="1" applyBorder="1" applyAlignment="1">
      <alignment horizontal="center"/>
    </xf>
    <xf numFmtId="0" fontId="24" fillId="0" borderId="28" xfId="52" applyFont="1" applyBorder="1" applyAlignment="1">
      <alignment horizontal="center"/>
    </xf>
    <xf numFmtId="0" fontId="24" fillId="0" borderId="16" xfId="52" applyFont="1" applyBorder="1" applyAlignment="1">
      <alignment horizontal="center"/>
    </xf>
    <xf numFmtId="0" fontId="24" fillId="0" borderId="29" xfId="52" applyFont="1" applyBorder="1" applyAlignment="1">
      <alignment horizontal="center"/>
    </xf>
    <xf numFmtId="0" fontId="24" fillId="0" borderId="23" xfId="52" applyFont="1" applyBorder="1" applyAlignment="1">
      <alignment horizontal="center"/>
    </xf>
    <xf numFmtId="0" fontId="24" fillId="0" borderId="24" xfId="52" applyFont="1" applyBorder="1" applyAlignment="1">
      <alignment horizontal="center"/>
    </xf>
    <xf numFmtId="0" fontId="24" fillId="0" borderId="25" xfId="52" applyFont="1" applyBorder="1" applyAlignment="1">
      <alignment horizontal="center"/>
    </xf>
    <xf numFmtId="0" fontId="24" fillId="0" borderId="28" xfId="52" applyFont="1" applyFill="1" applyBorder="1" applyAlignment="1">
      <alignment horizontal="center" shrinkToFit="1"/>
    </xf>
    <xf numFmtId="0" fontId="24" fillId="0" borderId="16" xfId="52" applyFont="1" applyFill="1" applyBorder="1" applyAlignment="1">
      <alignment horizontal="center" shrinkToFit="1"/>
    </xf>
    <xf numFmtId="0" fontId="24" fillId="0" borderId="29" xfId="52" applyFont="1" applyFill="1" applyBorder="1" applyAlignment="1">
      <alignment horizontal="center" shrinkToFit="1"/>
    </xf>
    <xf numFmtId="9" fontId="24" fillId="4" borderId="28" xfId="52" applyNumberFormat="1" applyFont="1" applyFill="1" applyBorder="1" applyAlignment="1">
      <alignment horizontal="center"/>
    </xf>
    <xf numFmtId="9" fontId="24" fillId="4" borderId="29" xfId="52" applyNumberFormat="1" applyFont="1" applyFill="1" applyBorder="1" applyAlignment="1">
      <alignment horizontal="center"/>
    </xf>
    <xf numFmtId="0" fontId="2" fillId="0" borderId="17" xfId="0" applyFont="1" applyBorder="1" applyAlignment="1">
      <alignment horizontal="left"/>
    </xf>
    <xf numFmtId="0" fontId="72" fillId="0" borderId="0" xfId="0" applyFont="1" applyAlignment="1">
      <alignment horizontal="left" vertical="center" wrapText="1"/>
    </xf>
    <xf numFmtId="0" fontId="3" fillId="0" borderId="0" xfId="0" applyFont="1" applyAlignment="1">
      <alignment horizontal="left" vertical="center" wrapText="1"/>
    </xf>
    <xf numFmtId="0" fontId="73" fillId="0" borderId="0" xfId="0" applyFont="1" applyAlignment="1">
      <alignment horizontal="left" vertical="center" wrapText="1"/>
    </xf>
    <xf numFmtId="0" fontId="72" fillId="0" borderId="17" xfId="0" applyFont="1" applyBorder="1" applyAlignment="1">
      <alignment horizontal="center" vertical="center"/>
    </xf>
    <xf numFmtId="0" fontId="72" fillId="0" borderId="16" xfId="0" applyFont="1" applyBorder="1" applyAlignment="1">
      <alignment horizontal="center" vertical="center"/>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15" xfId="0" applyFont="1" applyBorder="1" applyAlignment="1">
      <alignment vertical="center" wrapText="1"/>
    </xf>
    <xf numFmtId="0" fontId="3" fillId="0" borderId="5" xfId="0" applyFont="1" applyBorder="1" applyAlignment="1">
      <alignment vertical="center" wrapText="1"/>
    </xf>
    <xf numFmtId="0" fontId="3" fillId="0" borderId="11" xfId="0" applyFont="1" applyBorder="1" applyAlignment="1">
      <alignment vertical="center" wrapText="1"/>
    </xf>
    <xf numFmtId="0" fontId="3" fillId="0" borderId="6" xfId="0" applyFont="1" applyBorder="1" applyAlignment="1">
      <alignment vertical="center" wrapText="1"/>
    </xf>
    <xf numFmtId="0" fontId="72" fillId="0" borderId="0" xfId="0" applyFont="1" applyAlignment="1">
      <alignment horizontal="left" vertical="center"/>
    </xf>
    <xf numFmtId="0" fontId="73" fillId="0" borderId="0" xfId="0" applyFont="1" applyAlignment="1">
      <alignment horizontal="left" vertical="center"/>
    </xf>
    <xf numFmtId="0" fontId="3" fillId="0" borderId="15"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 xfId="0" applyFont="1" applyBorder="1" applyAlignment="1">
      <alignment horizontal="center" vertical="center" wrapText="1"/>
    </xf>
    <xf numFmtId="0" fontId="3" fillId="12" borderId="13" xfId="0" applyFont="1" applyFill="1" applyBorder="1" applyAlignment="1">
      <alignment vertical="center" wrapText="1"/>
    </xf>
    <xf numFmtId="0" fontId="3" fillId="12" borderId="14" xfId="0" applyFont="1" applyFill="1" applyBorder="1" applyAlignment="1">
      <alignment vertical="center" wrapText="1"/>
    </xf>
    <xf numFmtId="0" fontId="3" fillId="12" borderId="4" xfId="0" applyFont="1" applyFill="1" applyBorder="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4" xfId="0" applyFont="1" applyBorder="1" applyAlignment="1">
      <alignment vertical="center" wrapText="1"/>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4" xfId="0" applyFont="1" applyBorder="1" applyAlignment="1">
      <alignment horizontal="center" vertical="center" wrapText="1"/>
    </xf>
    <xf numFmtId="0" fontId="79" fillId="0" borderId="21" xfId="0" applyFont="1" applyBorder="1" applyAlignment="1">
      <alignment horizontal="left" vertical="top"/>
    </xf>
    <xf numFmtId="0" fontId="2" fillId="0" borderId="28" xfId="0" applyFont="1" applyFill="1" applyBorder="1" applyAlignment="1">
      <alignment horizontal="left" vertical="top"/>
    </xf>
    <xf numFmtId="0" fontId="2" fillId="0" borderId="16" xfId="0" applyFont="1" applyFill="1" applyBorder="1" applyAlignment="1">
      <alignment horizontal="left" vertical="top"/>
    </xf>
    <xf numFmtId="0" fontId="2" fillId="0" borderId="29" xfId="0" applyFont="1" applyFill="1" applyBorder="1" applyAlignment="1">
      <alignment horizontal="left" vertical="top"/>
    </xf>
    <xf numFmtId="0" fontId="2" fillId="0" borderId="28" xfId="0" applyFont="1" applyBorder="1" applyAlignment="1">
      <alignment horizontal="left" vertical="top"/>
    </xf>
    <xf numFmtId="0" fontId="2" fillId="0" borderId="16" xfId="0" applyFont="1" applyBorder="1" applyAlignment="1">
      <alignment horizontal="left" vertical="top"/>
    </xf>
    <xf numFmtId="0" fontId="2" fillId="0" borderId="29" xfId="0" applyFont="1" applyBorder="1"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29" xfId="0" applyBorder="1" applyAlignment="1">
      <alignment horizontal="left" vertical="top"/>
    </xf>
    <xf numFmtId="0" fontId="3" fillId="0" borderId="21" xfId="0" applyFont="1" applyFill="1" applyBorder="1" applyAlignment="1">
      <alignment horizontal="left" vertical="top"/>
    </xf>
    <xf numFmtId="0" fontId="2" fillId="0" borderId="21" xfId="0" applyFont="1" applyBorder="1" applyAlignment="1">
      <alignment horizontal="left" vertical="top"/>
    </xf>
    <xf numFmtId="0" fontId="2" fillId="0" borderId="28" xfId="0" applyFont="1" applyBorder="1" applyAlignment="1">
      <alignment horizontal="left"/>
    </xf>
    <xf numFmtId="0" fontId="2" fillId="0" borderId="29" xfId="0" applyFont="1" applyBorder="1" applyAlignment="1">
      <alignment horizontal="left"/>
    </xf>
    <xf numFmtId="0" fontId="2" fillId="0" borderId="16" xfId="0" applyFont="1" applyBorder="1" applyAlignment="1">
      <alignment horizontal="left"/>
    </xf>
    <xf numFmtId="0" fontId="59" fillId="0" borderId="28" xfId="0" applyFont="1" applyBorder="1" applyAlignment="1">
      <alignment horizontal="left" vertical="top"/>
    </xf>
    <xf numFmtId="0" fontId="59" fillId="0" borderId="16" xfId="0" applyFont="1" applyBorder="1" applyAlignment="1">
      <alignment horizontal="left" vertical="top"/>
    </xf>
    <xf numFmtId="0" fontId="59" fillId="0" borderId="29" xfId="0" applyFont="1" applyBorder="1" applyAlignment="1">
      <alignment horizontal="left" vertical="top"/>
    </xf>
    <xf numFmtId="0" fontId="3" fillId="0" borderId="21" xfId="0" applyFont="1" applyBorder="1" applyAlignment="1">
      <alignment horizontal="left" wrapText="1"/>
    </xf>
    <xf numFmtId="0" fontId="3" fillId="0" borderId="21" xfId="0" applyFont="1" applyBorder="1" applyAlignment="1">
      <alignment horizontal="left" vertical="top" wrapText="1"/>
    </xf>
    <xf numFmtId="37" fontId="18" fillId="0" borderId="78" xfId="3" applyNumberFormat="1" applyFont="1" applyFill="1" applyBorder="1" applyAlignment="1" applyProtection="1">
      <alignment horizontal="right"/>
    </xf>
    <xf numFmtId="37" fontId="18" fillId="0" borderId="77" xfId="3" applyNumberFormat="1" applyFont="1" applyFill="1" applyBorder="1" applyAlignment="1" applyProtection="1">
      <alignment horizontal="right"/>
    </xf>
    <xf numFmtId="37" fontId="18" fillId="0" borderId="62" xfId="3" applyNumberFormat="1" applyFont="1" applyFill="1" applyBorder="1" applyAlignment="1" applyProtection="1">
      <alignment horizontal="right"/>
    </xf>
    <xf numFmtId="37" fontId="18" fillId="0" borderId="79" xfId="3" applyNumberFormat="1" applyFont="1" applyFill="1" applyBorder="1" applyAlignment="1" applyProtection="1">
      <alignment horizontal="right"/>
    </xf>
  </cellXfs>
  <cellStyles count="54">
    <cellStyle name="Box" xfId="5"/>
    <cellStyle name="ColumnB" xfId="6"/>
    <cellStyle name="ColumnD" xfId="7"/>
    <cellStyle name="ColumnE" xfId="8"/>
    <cellStyle name="ColumnF" xfId="9"/>
    <cellStyle name="Comma" xfId="51" builtinId="3"/>
    <cellStyle name="Comma 2" xfId="49"/>
    <cellStyle name="Comma0" xfId="10"/>
    <cellStyle name="Currency" xfId="1" builtinId="4"/>
    <cellStyle name="Currency 2" xfId="4"/>
    <cellStyle name="Currency0" xfId="11"/>
    <cellStyle name="Date" xfId="12"/>
    <cellStyle name="Final" xfId="13"/>
    <cellStyle name="Fixed" xfId="14"/>
    <cellStyle name="Grey" xfId="15"/>
    <cellStyle name="Header 1" xfId="16"/>
    <cellStyle name="Header 2" xfId="17"/>
    <cellStyle name="Heading 1 2" xfId="18"/>
    <cellStyle name="Heading 2 2" xfId="19"/>
    <cellStyle name="Heading 3 2" xfId="20"/>
    <cellStyle name="HEADING1" xfId="21"/>
    <cellStyle name="HEADING2" xfId="22"/>
    <cellStyle name="Hyperlink" xfId="2" builtinId="8"/>
    <cellStyle name="Input [yellow]" xfId="23"/>
    <cellStyle name="input cells" xfId="24"/>
    <cellStyle name="Loss" xfId="25"/>
    <cellStyle name="Normal" xfId="0" builtinId="0"/>
    <cellStyle name="Normal - Style1" xfId="26"/>
    <cellStyle name="Normal 2" xfId="3"/>
    <cellStyle name="Normal 3" xfId="27"/>
    <cellStyle name="Normal 4" xfId="28"/>
    <cellStyle name="Normal 5" xfId="52"/>
    <cellStyle name="Page" xfId="29"/>
    <cellStyle name="Percent [2]" xfId="30"/>
    <cellStyle name="Percent 2" xfId="50"/>
    <cellStyle name="Percent 3" xfId="53"/>
    <cellStyle name="Project" xfId="31"/>
    <cellStyle name="Project 2" xfId="32"/>
    <cellStyle name="PSChar" xfId="33"/>
    <cellStyle name="PSDec" xfId="34"/>
    <cellStyle name="PSHeading" xfId="35"/>
    <cellStyle name="Scenario" xfId="36"/>
    <cellStyle name="Style 1" xfId="37"/>
    <cellStyle name="Style 2" xfId="38"/>
    <cellStyle name="Subheader" xfId="39"/>
    <cellStyle name="Subtotal" xfId="40"/>
    <cellStyle name="Times 10_cashflow" xfId="41"/>
    <cellStyle name="Top Line" xfId="42"/>
    <cellStyle name="Top Line 2" xfId="43"/>
    <cellStyle name="Top Line_FUNDFLOW" xfId="44"/>
    <cellStyle name="white" xfId="45"/>
    <cellStyle name="Win" xfId="46"/>
    <cellStyle name="Year" xfId="47"/>
    <cellStyle name="Yellow"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alcChain" Target="calcChain.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527814</xdr:colOff>
      <xdr:row>36</xdr:row>
      <xdr:rowOff>111125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957064" cy="696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2</xdr:row>
      <xdr:rowOff>31750</xdr:rowOff>
    </xdr:from>
    <xdr:to>
      <xdr:col>9</xdr:col>
      <xdr:colOff>452120</xdr:colOff>
      <xdr:row>40</xdr:row>
      <xdr:rowOff>134620</xdr:rowOff>
    </xdr:to>
    <xdr:pic>
      <xdr:nvPicPr>
        <xdr:cNvPr id="2" name="Picture 1" descr="C:\Users\anisah.ahmad\Desktop\HUD-5369-B_Page_1.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36" t="2289" r="1763" b="1936"/>
        <a:stretch/>
      </xdr:blipFill>
      <xdr:spPr bwMode="auto">
        <a:xfrm>
          <a:off x="269875" y="412750"/>
          <a:ext cx="5611495" cy="734187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95250</xdr:colOff>
      <xdr:row>46</xdr:row>
      <xdr:rowOff>28575</xdr:rowOff>
    </xdr:from>
    <xdr:to>
      <xdr:col>9</xdr:col>
      <xdr:colOff>444500</xdr:colOff>
      <xdr:row>85</xdr:row>
      <xdr:rowOff>99942</xdr:rowOff>
    </xdr:to>
    <xdr:pic>
      <xdr:nvPicPr>
        <xdr:cNvPr id="3" name="Picture 2" descr="C:\Users\anisah.ahmad\Desktop\HUD-5369-B_Page_2.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35" t="1937" r="1305" b="2641"/>
        <a:stretch/>
      </xdr:blipFill>
      <xdr:spPr bwMode="auto">
        <a:xfrm>
          <a:off x="95250" y="8791575"/>
          <a:ext cx="5778500" cy="750086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387350</xdr:colOff>
      <xdr:row>2</xdr:row>
      <xdr:rowOff>101600</xdr:rowOff>
    </xdr:from>
    <xdr:to>
      <xdr:col>19</xdr:col>
      <xdr:colOff>368390</xdr:colOff>
      <xdr:row>42</xdr:row>
      <xdr:rowOff>174625</xdr:rowOff>
    </xdr:to>
    <xdr:pic>
      <xdr:nvPicPr>
        <xdr:cNvPr id="4" name="Picture 3" descr="C:\Users\anisah.ahmad\Desktop\HUD-5369-C_Page_1.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56" t="1762" r="2625" b="3345"/>
        <a:stretch/>
      </xdr:blipFill>
      <xdr:spPr bwMode="auto">
        <a:xfrm>
          <a:off x="6419850" y="482600"/>
          <a:ext cx="5410290" cy="76930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361949</xdr:colOff>
      <xdr:row>46</xdr:row>
      <xdr:rowOff>41276</xdr:rowOff>
    </xdr:from>
    <xdr:to>
      <xdr:col>19</xdr:col>
      <xdr:colOff>381000</xdr:colOff>
      <xdr:row>87</xdr:row>
      <xdr:rowOff>21360</xdr:rowOff>
    </xdr:to>
    <xdr:pic>
      <xdr:nvPicPr>
        <xdr:cNvPr id="5" name="Picture 4" descr="C:\Users\anisah.ahmad\Desktop\HUD-5369-C_Page_2.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27" t="1234" r="2529" b="3699"/>
        <a:stretch/>
      </xdr:blipFill>
      <xdr:spPr bwMode="auto">
        <a:xfrm>
          <a:off x="6394449" y="8804276"/>
          <a:ext cx="5448301" cy="7790584"/>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ctive_Projects\Albany%20Housing\draft%20projections%20ezra%208-27-08%20lower%20section%208%20higher%20F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DBBCE0F\060501%20Curtis%20Park%20II%20Prelim%20Loan%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ny2006\d&amp;b\Active_Projects\Atlanta\Mixed%20Finance\Adamsville%20Green%20Seni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bny2006\d&amp;b\Documents\Grady%20I\AAP%20I%20(7-31-08)%20AA%20units%20@%2050%25AM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min_nt8rc\users\Active_Projects\Philadelphia%20III\2005%20HOPE%20VI\TDC%20HCC%20limits%20shee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min_nt8rc\users\Active_Projects\PHA-Millcreek\F-1%20millcreek%20by%20phase%20revised%200315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91FD5E5B\West%20End%205-19-00dp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ny2006\d&amp;b\DOCUME~1\morrist\LOCALS~1\Temp\2001%20financial%20forms%20camblu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10846/AppData/Local/Microsoft/Windows/Temporary%20Internet%20Files/Content.Outlook/17F3NIA1/windows/TEMP/Kimb112999d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2001%20Series%20C,%20Sept%202001\East%20148th%20Str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ny2006\d&amp;b\Active_Projects\NYCHA%20PP%20consulting\PPlaza%20Towers%20HDC%20format%20-4-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shley%20College%20Town\Chiles\DevBudget%20Phase%20III%209%25%20D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sm-svr1-int\home$\Documents%20and%20Settings\nathanm\Local%20Settings\Temporary%20Internet%20Files\OLK8\My%20Documents\Focus%20Group\Summit%20Ridge%20(8-3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PLP--Round%20III\670stan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nyserver\d&amp;b\Active_Projects\Atlanta\NOFA\AtlantaHarrisHom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Assumptions"/>
      <sheetName val="Rent Worksheet"/>
      <sheetName val="Sources and Uses"/>
      <sheetName val="Flow of Funds"/>
      <sheetName val="Tax Credit Analysis"/>
      <sheetName val="PROFORMA"/>
      <sheetName val="D+B Permanent Loan Analysis"/>
      <sheetName val="unit count EGI"/>
      <sheetName val="Scenarios"/>
      <sheetName val="Chart1"/>
      <sheetName val="DHCR ex 9b"/>
      <sheetName val="DHCR ex9a"/>
      <sheetName val="Const costs"/>
      <sheetName val="15YOP"/>
      <sheetName val="Operating Budget"/>
      <sheetName val="ExF construction"/>
      <sheetName val="ExF perm"/>
      <sheetName val="TDC Instructions (2)"/>
      <sheetName val="Select City &amp; State (2)"/>
      <sheetName val="Unit Mix (2)"/>
      <sheetName val="TDC &amp; HCC Limit calculation (2)"/>
      <sheetName val="AMORTA"/>
      <sheetName val="D+B Proforma"/>
      <sheetName val="Developer Proforma"/>
      <sheetName val="Dev. Permanent Loan Analysis A"/>
      <sheetName val="HUD Sources &amp; Uses"/>
      <sheetName val="Exhibit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sheetData sheetId="22"/>
      <sheetData sheetId="23" refreshError="1"/>
      <sheetData sheetId="24" refreshError="1"/>
      <sheetData sheetId="25"/>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ummary"/>
      <sheetName val="221d4Prelim"/>
      <sheetName val="Third Parties"/>
      <sheetName val="InOpDf Resv"/>
    </sheetNames>
    <sheetDataSet>
      <sheetData sheetId="0"/>
      <sheetData sheetId="1"/>
      <sheetData sheetId="2" refreshError="1">
        <row r="34">
          <cell r="I34">
            <v>9917400</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nt Worksheet"/>
      <sheetName val="S&amp;U"/>
      <sheetName val="Tax Credit"/>
      <sheetName val="Operating Budg."/>
      <sheetName val="Proforma"/>
      <sheetName val="Loan Underwriting"/>
      <sheetName val="Dev Fee Pay-in"/>
    </sheetNames>
    <sheetDataSet>
      <sheetData sheetId="0">
        <row r="12">
          <cell r="I12">
            <v>90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s"/>
      <sheetName val="Gen Info &amp; Assumptions"/>
      <sheetName val="Other Assumptions"/>
      <sheetName val="ExF-Permanent PH III"/>
      <sheetName val="Syndication"/>
      <sheetName val="Development Budget"/>
      <sheetName val="Rent"/>
      <sheetName val="Operating Budget"/>
      <sheetName val="Lease Up Schedule"/>
      <sheetName val="Tax Credit Calculation"/>
      <sheetName val="Cash Flow"/>
      <sheetName val="Amortization (1)"/>
      <sheetName val="Residual Analysis"/>
      <sheetName val="Max Rent"/>
      <sheetName val="DCA Limits"/>
      <sheetName val="HUD TDC &amp; HCC"/>
      <sheetName val="Income or Loss"/>
      <sheetName val="Partners' Capital"/>
      <sheetName val="ILP - IRR "/>
      <sheetName val="AHA IRR"/>
      <sheetName val="GP Returns"/>
      <sheetName val="Min_Gain Cal"/>
      <sheetName val="Depr &amp; Funded Exp"/>
      <sheetName val="Reserves"/>
      <sheetName val="Construction Interest (1)"/>
      <sheetName val="Construction Interest (2)"/>
      <sheetName val="Construction Interest (3)"/>
      <sheetName val="Equity Bridge Loan"/>
      <sheetName val="Amortization (2)"/>
      <sheetName val="Amortization (3)"/>
      <sheetName val="Flow of Funds"/>
      <sheetName val="Monthly Draw"/>
      <sheetName val="Flow - 1st Mortgage"/>
      <sheetName val="Flow - HOPE VI @ AFR "/>
      <sheetName val="AHA Capital Contribution"/>
      <sheetName val="Flow - Equity"/>
      <sheetName val="221(d)4 PLA"/>
      <sheetName val="221(d)4 PLA S&amp;U"/>
      <sheetName val="Dev Fee Pymts"/>
      <sheetName val="IRR"/>
      <sheetName val="RE 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City &amp; State"/>
      <sheetName val="TDC Limit Calculation"/>
      <sheetName val="Maximum Grant Calculation"/>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exhibit f"/>
      <sheetName val="PHA Phases Budget Mill Creek"/>
      <sheetName val="Phase I"/>
      <sheetName val="phase 2 constr"/>
      <sheetName val="phase 2 perm"/>
      <sheetName val="phase 3 (aka3a) const"/>
      <sheetName val="phase 3 (aka 3a) perm"/>
      <sheetName val="Unit Mix (3a)"/>
      <sheetName val="TDC &amp; HCC Limit calc 3 (aka 3a)"/>
      <sheetName val="Phase 4 (3b) constr"/>
      <sheetName val="phase 4 (3b) perm"/>
      <sheetName val="Unit Mix 4 (3b)"/>
      <sheetName val="TDC &amp; HCC Limit calc 4 (3b)"/>
      <sheetName val="phase 5 (aka 4a)"/>
      <sheetName val="phase 6 (aka 4b) constr"/>
      <sheetName val="phase 6 (aka 4b) perm"/>
      <sheetName val="phase 6B constr"/>
      <sheetName val="phase 6B perm"/>
      <sheetName val="phase 7a (aka 5a)"/>
      <sheetName val="phase 7b (aka 5a)"/>
      <sheetName val="phase 10 (aka 5b)"/>
      <sheetName val="phase 8 (aka 6)"/>
      <sheetName val="phase 9 (aka 7)"/>
      <sheetName val="phase 11 (aka 8)"/>
      <sheetName val="phase 12 (aka 9) constr"/>
      <sheetName val="phase 12 (aka 9) perm"/>
      <sheetName val="overall f"/>
      <sheetName val="HOPE VI Budget Part I"/>
      <sheetName val="TDC Instructions"/>
      <sheetName val="Select City &amp; State"/>
      <sheetName val="Unit Mix"/>
      <sheetName val="TDC &amp; HCC Limit calculations"/>
    </sheetNames>
    <sheetDataSet>
      <sheetData sheetId="0" refreshError="1">
        <row r="1">
          <cell r="G1">
            <v>380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Discount Rate on AFR"/>
      <sheetName val="Taxable Income"/>
      <sheetName val="AFR Note"/>
      <sheetName val="Permanent S&amp;U"/>
      <sheetName val="Const Period S&amp;U"/>
      <sheetName val="Draw 1"/>
      <sheetName val="Draw 2"/>
      <sheetName val="Draw 3"/>
      <sheetName val="Draw 4"/>
      <sheetName val="Draw 5"/>
      <sheetName val="Draw 6"/>
      <sheetName val="Draw 7"/>
      <sheetName val="Draw 8"/>
      <sheetName val="Draw 9"/>
      <sheetName val="Draw 10"/>
      <sheetName val="Draw 11"/>
      <sheetName val="Draw 12"/>
      <sheetName val="Draw 13"/>
      <sheetName val="Draw 14"/>
      <sheetName val="Draw 15"/>
      <sheetName val="Draw 16"/>
      <sheetName val="Draw 17"/>
      <sheetName val="Draw 18"/>
      <sheetName val="Deferred Fees Rec"/>
      <sheetName val="AMI calc"/>
      <sheetName val="MF125 Op Exp"/>
      <sheetName val="Rental Analysis"/>
    </sheetNames>
    <sheetDataSet>
      <sheetData sheetId="0" refreshError="1">
        <row r="8">
          <cell r="F8">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PE6Budgt"/>
      <sheetName val="HUD Budget Supporting Pages"/>
      <sheetName val="Unit Summary"/>
      <sheetName val="Application Data Sources&amp;Uses"/>
      <sheetName val="Total Sources and Uses"/>
      <sheetName val="Total Resources"/>
      <sheetName val="unit mix"/>
      <sheetName val="Att 23"/>
      <sheetName val="GrantLimits Part1"/>
      <sheetName val="GrantLimits Part2"/>
      <sheetName val="Leveraged Resource List"/>
      <sheetName val="Capitol Homes Financing Summary"/>
      <sheetName val="Assumptions"/>
      <sheetName val="Hard Costs"/>
      <sheetName val="DevCost"/>
      <sheetName val="Rental Worksheet"/>
      <sheetName val="South of Memorial PH"/>
      <sheetName val="South of Memorial Tax Credit"/>
      <sheetName val="South of Memorial Market"/>
      <sheetName val="North of Memorial PH"/>
      <sheetName val="North of Memorial Tax Credit"/>
      <sheetName val="North of Memorial Market"/>
      <sheetName val="SF HomeownerNewConst."/>
      <sheetName val="MLK Village"/>
      <sheetName val="Public Housing Rental S&amp;U"/>
      <sheetName val="Tax Credit Rental S&amp;U"/>
      <sheetName val="Market Rate S&amp;U"/>
      <sheetName val="Off-Site Homeownership S&amp;U"/>
      <sheetName val="Mgmt. and Comm. Facil. S&amp;U"/>
      <sheetName val="Retail S&amp;U"/>
      <sheetName val="Section202"/>
      <sheetName val="OperCostWksht"/>
      <sheetName val="ReservedRentalTwo"/>
      <sheetName val="Resvd. For-Sale One"/>
      <sheetName val="Reservd For-Sale Two"/>
      <sheetName val="TDC-HCC Calculation"/>
      <sheetName val="GrantLimi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sheetName val="Sheet1"/>
      <sheetName val="AFR Note"/>
      <sheetName val="Summary S&amp;U"/>
      <sheetName val="MF125 Op Exp"/>
    </sheetNames>
    <sheetDataSet>
      <sheetData sheetId="0" refreshError="1">
        <row r="142">
          <cell r="B142">
            <v>211649.57802305993</v>
          </cell>
        </row>
        <row r="147">
          <cell r="B147">
            <v>3411400</v>
          </cell>
        </row>
        <row r="177">
          <cell r="B177">
            <v>6500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Distrib."/>
      <sheetName val="Sources and Use"/>
      <sheetName val="M and O"/>
      <sheetName val="Mort"/>
      <sheetName val="Devel. Bud"/>
      <sheetName val="Int Calc (LT1st)"/>
      <sheetName val="Tax Credi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and Use"/>
      <sheetName val="Devel. Bud"/>
      <sheetName val="Cons Int, LOC, Bonds"/>
      <sheetName val="Summary of Draw Schedule"/>
      <sheetName val="Detailed Draw Schedule"/>
      <sheetName val="Income Tiering"/>
      <sheetName val="Units &amp; Income"/>
      <sheetName val="M and O"/>
      <sheetName val="Mort"/>
      <sheetName val="Tax Credits"/>
      <sheetName val="Bond Costs Basis Schedule"/>
      <sheetName val="Cash Flow S8 &amp; ACC"/>
      <sheetName val="Cash Flow S8 rents"/>
      <sheetName val="Cash Flow ACC Units"/>
      <sheetName val="Cash Flow Max LIHTC rents"/>
    </sheetNames>
    <sheetDataSet>
      <sheetData sheetId="0"/>
      <sheetData sheetId="1"/>
      <sheetData sheetId="2"/>
      <sheetData sheetId="3"/>
      <sheetData sheetId="4"/>
      <sheetData sheetId="5"/>
      <sheetData sheetId="6"/>
      <sheetData sheetId="7"/>
      <sheetData sheetId="8" refreshError="1">
        <row r="22">
          <cell r="J22">
            <v>2297527.419051697</v>
          </cell>
        </row>
      </sheetData>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s"/>
      <sheetName val="LoanCalc"/>
      <sheetName val="OpExp"/>
      <sheetName val="Revenue"/>
      <sheetName val="DevBudg"/>
      <sheetName val="Lease-up"/>
      <sheetName val="Amort"/>
      <sheetName val="Draw"/>
      <sheetName val="Projections"/>
      <sheetName val="First Draw"/>
    </sheetNames>
    <sheetDataSet>
      <sheetData sheetId="0" refreshError="1">
        <row r="7">
          <cell r="G7">
            <v>5.6500000000000002E-2</v>
          </cell>
        </row>
      </sheetData>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efreshError="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efreshError="1"/>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Income"/>
      <sheetName val="Loan Info."/>
    </sheetNames>
    <sheetDataSet>
      <sheetData sheetId="0"/>
      <sheetData sheetId="1" refreshError="1">
        <row r="24">
          <cell r="D24">
            <v>27716.694769230769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ources and Uses"/>
      <sheetName val="Total Resources"/>
      <sheetName val="Rental Worksheet"/>
      <sheetName val="DevCost"/>
      <sheetName val="PH New Const. - Rental"/>
      <sheetName val="TC New Const. - Rental"/>
      <sheetName val="MR New Constr. - Rental"/>
      <sheetName val="SF HomeownerNewConst."/>
      <sheetName val="TDC-HCC Calculation"/>
      <sheetName val="Assumptions"/>
      <sheetName val="Phase I Resources"/>
      <sheetName val="Phase II Resources"/>
      <sheetName val="Phase III Resources"/>
      <sheetName val="Phase IV Resources"/>
      <sheetName val="ReservedRentalOne"/>
      <sheetName val="ReservedRentalTwo"/>
      <sheetName val="Resvd. For-Sale One"/>
      <sheetName val="Reservd For-Sale Two"/>
      <sheetName val="Total Sources&amp;Uses"/>
      <sheetName val="HOPE6Budgt"/>
      <sheetName val="On-Site Rehab S&amp;U"/>
      <sheetName val="On-Site New Const. S&amp;U"/>
      <sheetName val="Off-Site Mulitfamily S&amp;U"/>
      <sheetName val="Single-family New Const. S&amp;U"/>
      <sheetName val="GrantLimits"/>
      <sheetName val="Section202"/>
      <sheetName val="OperCostWksht"/>
      <sheetName val="Sources and Uses"/>
      <sheetName val="Summary Sources and Uses"/>
      <sheetName val="10YR Phasing"/>
      <sheetName val="Hard Costs"/>
      <sheetName val="Resources"/>
      <sheetName val="BGRV PH LIHTC Rentals"/>
      <sheetName val="BG RV SeniorPH-Rentals"/>
      <sheetName val="BG RV LIHTCRentals"/>
      <sheetName val="GV"/>
      <sheetName val="YT"/>
      <sheetName val="TG"/>
      <sheetName val="LeasePurchase"/>
      <sheetName val="Aff Single Family"/>
      <sheetName val="Single Family"/>
      <sheetName val="HOPEVI Budget Supporting Pages"/>
      <sheetName val="PH On-site"/>
      <sheetName val="Senior PH - Onsite"/>
      <sheetName val="NonPH LIHTC"/>
      <sheetName val="Lease Purchase "/>
      <sheetName val="Single Family Affordable"/>
      <sheetName val="Single Family MR"/>
      <sheetName val="Comm.Facilites"/>
      <sheetName val="(reserved4)"/>
      <sheetName val="(Reserved -FS)"/>
      <sheetName val="(Reserved - 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B15">
            <v>130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hacp.org/app/uploads/2019/12/2020-Utility-Allowance.pdf" TargetMode="External"/><Relationship Id="rId1" Type="http://schemas.openxmlformats.org/officeDocument/2006/relationships/hyperlink" Target="https://www.huduser.gov/portal/datasets/fmr/fmrs/FY2020_code/2020summary.odn?cbsasub=METRO38300M38300&amp;year=2020&amp;fmrtype=Final&amp;dallas_sa_override=TRU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discoverpps.or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N29" sqref="N29"/>
    </sheetView>
  </sheetViews>
  <sheetFormatPr defaultRowHeight="15"/>
  <sheetData/>
  <pageMargins left="0.7" right="0.7" top="0.75" bottom="0.75" header="0.3" footer="0.3"/>
  <pageSetup scale="98"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5"/>
  <sheetViews>
    <sheetView view="pageBreakPreview" topLeftCell="A61" zoomScale="60" zoomScaleNormal="100" workbookViewId="0">
      <selection activeCell="A2" sqref="A2:F2"/>
    </sheetView>
  </sheetViews>
  <sheetFormatPr defaultRowHeight="12.75"/>
  <cols>
    <col min="1" max="1" width="42.7109375" style="80" bestFit="1" customWidth="1"/>
    <col min="2" max="2" width="13.28515625" style="80" bestFit="1" customWidth="1"/>
    <col min="3" max="3" width="16.5703125" style="80" bestFit="1" customWidth="1"/>
    <col min="4" max="4" width="18.7109375" style="80" customWidth="1"/>
    <col min="5" max="6" width="20.42578125" style="80" customWidth="1"/>
    <col min="7" max="16384" width="9.140625" style="80"/>
  </cols>
  <sheetData>
    <row r="1" spans="1:6" ht="15" thickBot="1">
      <c r="A1" s="409" t="s">
        <v>551</v>
      </c>
      <c r="B1" s="409"/>
      <c r="C1" s="409"/>
      <c r="D1" s="409"/>
      <c r="E1" s="409"/>
      <c r="F1" s="409"/>
    </row>
    <row r="2" spans="1:6" ht="33" customHeight="1">
      <c r="A2" s="443" t="s">
        <v>615</v>
      </c>
      <c r="B2" s="443"/>
      <c r="C2" s="443"/>
      <c r="D2" s="443"/>
      <c r="E2" s="443"/>
      <c r="F2" s="443"/>
    </row>
    <row r="3" spans="1:6">
      <c r="A3" s="81"/>
      <c r="B3" s="81"/>
      <c r="C3" s="81"/>
      <c r="D3" s="81"/>
      <c r="E3" s="81"/>
      <c r="F3" s="81"/>
    </row>
    <row r="4" spans="1:6" ht="15.75">
      <c r="A4" s="554" t="s">
        <v>232</v>
      </c>
      <c r="B4" s="554"/>
      <c r="C4" s="554"/>
      <c r="D4" s="554"/>
      <c r="E4" s="554"/>
      <c r="F4" s="554"/>
    </row>
    <row r="5" spans="1:6" ht="15.75" hidden="1">
      <c r="A5" s="554" t="s">
        <v>233</v>
      </c>
      <c r="B5" s="554"/>
      <c r="C5" s="554"/>
      <c r="D5" s="554"/>
      <c r="E5" s="554"/>
      <c r="F5" s="554"/>
    </row>
    <row r="6" spans="1:6" hidden="1">
      <c r="A6" s="81"/>
      <c r="B6" s="81"/>
      <c r="C6" s="81"/>
      <c r="D6" s="81"/>
      <c r="E6" s="81"/>
      <c r="F6" s="81"/>
    </row>
    <row r="7" spans="1:6" ht="13.5" hidden="1" thickBot="1">
      <c r="A7" s="82" t="s">
        <v>234</v>
      </c>
      <c r="B7" s="551" t="s">
        <v>705</v>
      </c>
      <c r="C7" s="552"/>
      <c r="D7" s="552"/>
      <c r="E7" s="552"/>
      <c r="F7" s="553"/>
    </row>
    <row r="8" spans="1:6" ht="13.5" hidden="1" thickBot="1">
      <c r="A8" s="82" t="s">
        <v>235</v>
      </c>
      <c r="B8" s="551" t="s">
        <v>706</v>
      </c>
      <c r="C8" s="552"/>
      <c r="D8" s="552"/>
      <c r="E8" s="552"/>
      <c r="F8" s="553"/>
    </row>
    <row r="9" spans="1:6" ht="13.5" hidden="1" thickBot="1">
      <c r="A9" s="82" t="s">
        <v>236</v>
      </c>
      <c r="B9" s="551" t="s">
        <v>707</v>
      </c>
      <c r="C9" s="552"/>
      <c r="D9" s="552"/>
      <c r="E9" s="552"/>
      <c r="F9" s="553"/>
    </row>
    <row r="10" spans="1:6" ht="13.5" hidden="1" thickBot="1">
      <c r="A10" s="82" t="s">
        <v>237</v>
      </c>
      <c r="B10" s="551" t="s">
        <v>708</v>
      </c>
      <c r="C10" s="552"/>
      <c r="D10" s="552"/>
      <c r="E10" s="552"/>
      <c r="F10" s="553"/>
    </row>
    <row r="11" spans="1:6" hidden="1">
      <c r="A11" s="82"/>
      <c r="B11" s="82"/>
    </row>
    <row r="12" spans="1:6">
      <c r="A12" s="82"/>
      <c r="B12" s="83"/>
      <c r="C12" s="84"/>
      <c r="D12" s="84"/>
      <c r="E12" s="84"/>
      <c r="F12" s="85"/>
    </row>
    <row r="13" spans="1:6" ht="13.5" thickBot="1">
      <c r="A13" s="86" t="s">
        <v>238</v>
      </c>
      <c r="B13" s="87" t="s">
        <v>239</v>
      </c>
      <c r="C13" s="88" t="s">
        <v>240</v>
      </c>
      <c r="D13" s="89" t="s">
        <v>241</v>
      </c>
      <c r="E13" s="89" t="s">
        <v>242</v>
      </c>
      <c r="F13" s="88" t="s">
        <v>76</v>
      </c>
    </row>
    <row r="14" spans="1:6" ht="14.25" thickTop="1" thickBot="1">
      <c r="A14" s="90" t="s">
        <v>243</v>
      </c>
      <c r="B14" s="91"/>
      <c r="C14" s="92">
        <v>0</v>
      </c>
      <c r="D14" s="93"/>
      <c r="E14" s="94"/>
      <c r="F14" s="95">
        <f t="shared" ref="F14:F26" si="0">SUM(C14:E14)</f>
        <v>0</v>
      </c>
    </row>
    <row r="15" spans="1:6" ht="14.25" thickTop="1" thickBot="1">
      <c r="A15" s="90" t="s">
        <v>244</v>
      </c>
      <c r="B15" s="91"/>
      <c r="C15" s="92">
        <v>0</v>
      </c>
      <c r="D15" s="96"/>
      <c r="E15" s="97"/>
      <c r="F15" s="95">
        <f t="shared" si="0"/>
        <v>0</v>
      </c>
    </row>
    <row r="16" spans="1:6" ht="14.25" thickTop="1" thickBot="1">
      <c r="A16" s="90" t="s">
        <v>245</v>
      </c>
      <c r="B16" s="91"/>
      <c r="C16" s="92">
        <v>0</v>
      </c>
      <c r="D16" s="96"/>
      <c r="E16" s="97"/>
      <c r="F16" s="95">
        <f t="shared" si="0"/>
        <v>0</v>
      </c>
    </row>
    <row r="17" spans="1:6" ht="14.25" thickTop="1" thickBot="1">
      <c r="A17" s="90" t="s">
        <v>246</v>
      </c>
      <c r="B17" s="91"/>
      <c r="C17" s="92">
        <v>0</v>
      </c>
      <c r="D17" s="96"/>
      <c r="E17" s="97"/>
      <c r="F17" s="95">
        <f t="shared" si="0"/>
        <v>0</v>
      </c>
    </row>
    <row r="18" spans="1:6" ht="14.25" thickTop="1" thickBot="1">
      <c r="A18" s="90" t="s">
        <v>247</v>
      </c>
      <c r="B18" s="91"/>
      <c r="C18" s="92">
        <v>0</v>
      </c>
      <c r="D18" s="96"/>
      <c r="E18" s="98"/>
      <c r="F18" s="95">
        <f t="shared" si="0"/>
        <v>0</v>
      </c>
    </row>
    <row r="19" spans="1:6" ht="14.25" thickTop="1" thickBot="1">
      <c r="A19" s="99" t="s">
        <v>248</v>
      </c>
      <c r="B19" s="91"/>
      <c r="C19" s="96"/>
      <c r="D19" s="92">
        <v>0</v>
      </c>
      <c r="E19" s="92">
        <v>0</v>
      </c>
      <c r="F19" s="100">
        <f t="shared" si="0"/>
        <v>0</v>
      </c>
    </row>
    <row r="20" spans="1:6" ht="14.25" thickTop="1" thickBot="1">
      <c r="A20" s="101" t="s">
        <v>328</v>
      </c>
      <c r="B20" s="91"/>
      <c r="C20" s="96"/>
      <c r="D20" s="92">
        <v>0</v>
      </c>
      <c r="E20" s="92">
        <v>0</v>
      </c>
      <c r="F20" s="95">
        <f t="shared" si="0"/>
        <v>0</v>
      </c>
    </row>
    <row r="21" spans="1:6" ht="14.25" thickTop="1" thickBot="1">
      <c r="A21" s="101" t="s">
        <v>329</v>
      </c>
      <c r="B21" s="91"/>
      <c r="C21" s="96"/>
      <c r="D21" s="92">
        <v>0</v>
      </c>
      <c r="E21" s="92">
        <v>0</v>
      </c>
      <c r="F21" s="95">
        <f t="shared" si="0"/>
        <v>0</v>
      </c>
    </row>
    <row r="22" spans="1:6" ht="14.25" thickTop="1" thickBot="1">
      <c r="A22" s="101" t="s">
        <v>249</v>
      </c>
      <c r="B22" s="91"/>
      <c r="C22" s="96"/>
      <c r="D22" s="92">
        <v>0</v>
      </c>
      <c r="E22" s="92">
        <v>0</v>
      </c>
      <c r="F22" s="95">
        <f t="shared" si="0"/>
        <v>0</v>
      </c>
    </row>
    <row r="23" spans="1:6" ht="14.25" thickTop="1" thickBot="1">
      <c r="A23" s="101" t="s">
        <v>250</v>
      </c>
      <c r="B23" s="91"/>
      <c r="C23" s="96"/>
      <c r="D23" s="92">
        <v>0</v>
      </c>
      <c r="E23" s="92">
        <v>0</v>
      </c>
      <c r="F23" s="95">
        <f t="shared" si="0"/>
        <v>0</v>
      </c>
    </row>
    <row r="24" spans="1:6" ht="14.25" thickTop="1" thickBot="1">
      <c r="A24" s="101" t="s">
        <v>251</v>
      </c>
      <c r="B24" s="91"/>
      <c r="C24" s="96"/>
      <c r="D24" s="92">
        <v>0</v>
      </c>
      <c r="E24" s="92">
        <v>0</v>
      </c>
      <c r="F24" s="95">
        <f t="shared" si="0"/>
        <v>0</v>
      </c>
    </row>
    <row r="25" spans="1:6" ht="14.25" thickTop="1" thickBot="1">
      <c r="A25" s="101" t="s">
        <v>252</v>
      </c>
      <c r="B25" s="91"/>
      <c r="C25" s="96"/>
      <c r="D25" s="92">
        <v>0</v>
      </c>
      <c r="E25" s="92">
        <v>0</v>
      </c>
      <c r="F25" s="95">
        <f t="shared" si="0"/>
        <v>0</v>
      </c>
    </row>
    <row r="26" spans="1:6" ht="14.25" thickTop="1" thickBot="1">
      <c r="A26" s="101" t="s">
        <v>253</v>
      </c>
      <c r="B26" s="91"/>
      <c r="C26" s="102"/>
      <c r="D26" s="92">
        <v>0</v>
      </c>
      <c r="E26" s="92">
        <v>0</v>
      </c>
      <c r="F26" s="95">
        <f t="shared" si="0"/>
        <v>0</v>
      </c>
    </row>
    <row r="27" spans="1:6" ht="13.5" thickTop="1">
      <c r="A27" s="103" t="s">
        <v>254</v>
      </c>
      <c r="B27" s="104"/>
      <c r="C27" s="105">
        <f>SUM(C14:C26)</f>
        <v>0</v>
      </c>
      <c r="D27" s="105">
        <f>SUM(D14:D26)</f>
        <v>0</v>
      </c>
      <c r="E27" s="105">
        <f>SUM(E14:E26)</f>
        <v>0</v>
      </c>
      <c r="F27" s="105">
        <f>SUM(F14:F26)</f>
        <v>0</v>
      </c>
    </row>
    <row r="28" spans="1:6" hidden="1">
      <c r="A28" s="106"/>
      <c r="B28" s="87"/>
      <c r="C28" s="107"/>
      <c r="D28" s="107"/>
      <c r="E28" s="107"/>
      <c r="F28" s="107"/>
    </row>
    <row r="29" spans="1:6" hidden="1">
      <c r="A29" s="108" t="s">
        <v>255</v>
      </c>
      <c r="B29" s="89"/>
      <c r="C29" s="89" t="s">
        <v>240</v>
      </c>
      <c r="D29" s="89" t="s">
        <v>241</v>
      </c>
      <c r="E29" s="89" t="s">
        <v>242</v>
      </c>
      <c r="F29" s="88" t="s">
        <v>76</v>
      </c>
    </row>
    <row r="30" spans="1:6" ht="14.25" hidden="1" thickTop="1" thickBot="1">
      <c r="A30" s="90" t="s">
        <v>243</v>
      </c>
      <c r="B30" s="109"/>
      <c r="C30" s="92">
        <v>0</v>
      </c>
      <c r="D30" s="93"/>
      <c r="E30" s="93"/>
      <c r="F30" s="95">
        <f>SUM(C30:E30)</f>
        <v>0</v>
      </c>
    </row>
    <row r="31" spans="1:6" ht="14.25" hidden="1" thickTop="1" thickBot="1">
      <c r="A31" s="90" t="s">
        <v>244</v>
      </c>
      <c r="B31" s="96"/>
      <c r="C31" s="92">
        <v>0</v>
      </c>
      <c r="D31" s="96"/>
      <c r="E31" s="96"/>
      <c r="F31" s="95">
        <f t="shared" ref="F31:F35" si="1">SUM(C31:E31)</f>
        <v>0</v>
      </c>
    </row>
    <row r="32" spans="1:6" ht="14.25" hidden="1" thickTop="1" thickBot="1">
      <c r="A32" s="90" t="s">
        <v>245</v>
      </c>
      <c r="B32" s="96"/>
      <c r="C32" s="92">
        <v>0</v>
      </c>
      <c r="D32" s="96"/>
      <c r="E32" s="96"/>
      <c r="F32" s="95">
        <f t="shared" si="1"/>
        <v>0</v>
      </c>
    </row>
    <row r="33" spans="1:6" ht="14.25" hidden="1" thickTop="1" thickBot="1">
      <c r="A33" s="90" t="s">
        <v>256</v>
      </c>
      <c r="B33" s="96"/>
      <c r="C33" s="92">
        <v>0</v>
      </c>
      <c r="D33" s="96"/>
      <c r="E33" s="96"/>
      <c r="F33" s="95">
        <f t="shared" si="1"/>
        <v>0</v>
      </c>
    </row>
    <row r="34" spans="1:6" ht="14.25" hidden="1" thickTop="1" thickBot="1">
      <c r="A34" s="101" t="s">
        <v>257</v>
      </c>
      <c r="B34" s="96"/>
      <c r="C34" s="92">
        <v>0</v>
      </c>
      <c r="D34" s="92">
        <v>0</v>
      </c>
      <c r="E34" s="92">
        <v>0</v>
      </c>
      <c r="F34" s="95">
        <f t="shared" si="1"/>
        <v>0</v>
      </c>
    </row>
    <row r="35" spans="1:6" ht="14.25" hidden="1" thickTop="1" thickBot="1">
      <c r="A35" s="101" t="s">
        <v>257</v>
      </c>
      <c r="B35" s="110"/>
      <c r="C35" s="111">
        <v>0</v>
      </c>
      <c r="D35" s="92">
        <v>0</v>
      </c>
      <c r="E35" s="92">
        <v>0</v>
      </c>
      <c r="F35" s="95">
        <f t="shared" si="1"/>
        <v>0</v>
      </c>
    </row>
    <row r="36" spans="1:6" hidden="1">
      <c r="A36" s="112" t="s">
        <v>258</v>
      </c>
      <c r="B36" s="113"/>
      <c r="C36" s="105">
        <f>SUM(C30:C35)</f>
        <v>0</v>
      </c>
      <c r="D36" s="105">
        <f>SUM(D30:D35)</f>
        <v>0</v>
      </c>
      <c r="E36" s="105">
        <f>SUM(E30:E35)</f>
        <v>0</v>
      </c>
      <c r="F36" s="105">
        <f>SUM(F30:F35)</f>
        <v>0</v>
      </c>
    </row>
    <row r="37" spans="1:6">
      <c r="A37" s="106"/>
      <c r="B37" s="114"/>
      <c r="C37" s="115">
        <v>0</v>
      </c>
      <c r="D37" s="115">
        <v>0</v>
      </c>
      <c r="E37" s="115">
        <v>0</v>
      </c>
      <c r="F37" s="115">
        <v>0</v>
      </c>
    </row>
    <row r="38" spans="1:6" ht="15.75">
      <c r="A38" s="116" t="s">
        <v>259</v>
      </c>
      <c r="B38" s="117"/>
      <c r="C38" s="118">
        <f>C27+C36</f>
        <v>0</v>
      </c>
      <c r="D38" s="118">
        <f>D27+D36</f>
        <v>0</v>
      </c>
      <c r="E38" s="118">
        <f>E27+E36</f>
        <v>0</v>
      </c>
      <c r="F38" s="119">
        <f>F27+F36</f>
        <v>0</v>
      </c>
    </row>
    <row r="39" spans="1:6">
      <c r="A39" s="106"/>
      <c r="B39" s="120"/>
      <c r="C39" s="107"/>
      <c r="D39" s="107"/>
      <c r="E39" s="107"/>
      <c r="F39" s="107"/>
    </row>
    <row r="40" spans="1:6">
      <c r="A40" s="108" t="s">
        <v>260</v>
      </c>
      <c r="B40" s="107"/>
      <c r="C40" s="107"/>
      <c r="D40" s="121"/>
      <c r="E40" s="121"/>
      <c r="F40" s="121"/>
    </row>
    <row r="41" spans="1:6" ht="13.5" thickBot="1">
      <c r="A41" s="122" t="s">
        <v>261</v>
      </c>
      <c r="B41" s="122"/>
      <c r="C41" s="89" t="s">
        <v>240</v>
      </c>
      <c r="D41" s="89" t="s">
        <v>241</v>
      </c>
      <c r="E41" s="89" t="s">
        <v>242</v>
      </c>
      <c r="F41" s="88" t="s">
        <v>76</v>
      </c>
    </row>
    <row r="42" spans="1:6" ht="14.25" thickTop="1" thickBot="1">
      <c r="A42" s="123" t="s">
        <v>262</v>
      </c>
      <c r="B42" s="124"/>
      <c r="C42" s="125">
        <v>0</v>
      </c>
      <c r="D42" s="92">
        <v>0</v>
      </c>
      <c r="E42" s="92">
        <v>0</v>
      </c>
      <c r="F42" s="126">
        <f t="shared" ref="F42:F59" si="2">SUM(C42:E42)</f>
        <v>0</v>
      </c>
    </row>
    <row r="43" spans="1:6" ht="14.25" thickTop="1" thickBot="1">
      <c r="A43" s="123" t="s">
        <v>263</v>
      </c>
      <c r="B43" s="124"/>
      <c r="C43" s="125">
        <v>0</v>
      </c>
      <c r="D43" s="92">
        <v>0</v>
      </c>
      <c r="E43" s="92">
        <v>0</v>
      </c>
      <c r="F43" s="126">
        <f t="shared" si="2"/>
        <v>0</v>
      </c>
    </row>
    <row r="44" spans="1:6" ht="14.25" thickTop="1" thickBot="1">
      <c r="A44" s="123" t="s">
        <v>264</v>
      </c>
      <c r="B44" s="124"/>
      <c r="C44" s="125">
        <v>0</v>
      </c>
      <c r="D44" s="92">
        <v>0</v>
      </c>
      <c r="E44" s="92">
        <v>0</v>
      </c>
      <c r="F44" s="126">
        <f t="shared" si="2"/>
        <v>0</v>
      </c>
    </row>
    <row r="45" spans="1:6" ht="14.25" thickTop="1" thickBot="1">
      <c r="A45" s="123" t="s">
        <v>265</v>
      </c>
      <c r="B45" s="124"/>
      <c r="C45" s="125">
        <v>0</v>
      </c>
      <c r="D45" s="92">
        <v>0</v>
      </c>
      <c r="E45" s="92">
        <v>0</v>
      </c>
      <c r="F45" s="126">
        <f t="shared" si="2"/>
        <v>0</v>
      </c>
    </row>
    <row r="46" spans="1:6" ht="14.25" thickTop="1" thickBot="1">
      <c r="A46" s="123" t="s">
        <v>266</v>
      </c>
      <c r="B46" s="124"/>
      <c r="C46" s="125">
        <v>0</v>
      </c>
      <c r="D46" s="92">
        <v>0</v>
      </c>
      <c r="E46" s="92">
        <v>0</v>
      </c>
      <c r="F46" s="126">
        <f t="shared" si="2"/>
        <v>0</v>
      </c>
    </row>
    <row r="47" spans="1:6" ht="14.25" thickTop="1" thickBot="1">
      <c r="A47" s="127" t="s">
        <v>267</v>
      </c>
      <c r="B47" s="124"/>
      <c r="C47" s="125">
        <v>0</v>
      </c>
      <c r="D47" s="92">
        <v>0</v>
      </c>
      <c r="E47" s="92">
        <v>0</v>
      </c>
      <c r="F47" s="126">
        <f t="shared" si="2"/>
        <v>0</v>
      </c>
    </row>
    <row r="48" spans="1:6" ht="14.25" thickTop="1" thickBot="1">
      <c r="A48" s="128" t="s">
        <v>257</v>
      </c>
      <c r="B48" s="124"/>
      <c r="C48" s="125">
        <v>0</v>
      </c>
      <c r="D48" s="92">
        <v>0</v>
      </c>
      <c r="E48" s="92">
        <v>0</v>
      </c>
      <c r="F48" s="126">
        <f t="shared" si="2"/>
        <v>0</v>
      </c>
    </row>
    <row r="49" spans="1:6" ht="14.25" thickTop="1" thickBot="1">
      <c r="A49" s="129" t="s">
        <v>268</v>
      </c>
      <c r="B49" s="124"/>
      <c r="C49" s="125">
        <v>0</v>
      </c>
      <c r="D49" s="92">
        <v>0</v>
      </c>
      <c r="E49" s="92">
        <v>0</v>
      </c>
      <c r="F49" s="126">
        <f t="shared" si="2"/>
        <v>0</v>
      </c>
    </row>
    <row r="50" spans="1:6" ht="14.25" thickTop="1" thickBot="1">
      <c r="A50" s="123" t="s">
        <v>269</v>
      </c>
      <c r="B50" s="124"/>
      <c r="C50" s="125">
        <v>0</v>
      </c>
      <c r="D50" s="92">
        <v>0</v>
      </c>
      <c r="E50" s="92">
        <v>0</v>
      </c>
      <c r="F50" s="126">
        <f t="shared" si="2"/>
        <v>0</v>
      </c>
    </row>
    <row r="51" spans="1:6" ht="14.25" thickTop="1" thickBot="1">
      <c r="A51" s="128" t="s">
        <v>270</v>
      </c>
      <c r="B51" s="124"/>
      <c r="C51" s="125">
        <v>0</v>
      </c>
      <c r="D51" s="92">
        <v>0</v>
      </c>
      <c r="E51" s="92">
        <v>0</v>
      </c>
      <c r="F51" s="126">
        <f t="shared" si="2"/>
        <v>0</v>
      </c>
    </row>
    <row r="52" spans="1:6" ht="14.25" thickTop="1" thickBot="1">
      <c r="A52" s="128" t="s">
        <v>270</v>
      </c>
      <c r="B52" s="124"/>
      <c r="C52" s="125">
        <v>0</v>
      </c>
      <c r="D52" s="92">
        <v>0</v>
      </c>
      <c r="E52" s="92">
        <v>0</v>
      </c>
      <c r="F52" s="126">
        <f t="shared" si="2"/>
        <v>0</v>
      </c>
    </row>
    <row r="53" spans="1:6" ht="14.25" thickTop="1" thickBot="1">
      <c r="A53" s="128" t="s">
        <v>271</v>
      </c>
      <c r="B53" s="124"/>
      <c r="C53" s="125">
        <v>0</v>
      </c>
      <c r="D53" s="92">
        <v>0</v>
      </c>
      <c r="E53" s="92">
        <v>0</v>
      </c>
      <c r="F53" s="126">
        <f t="shared" si="2"/>
        <v>0</v>
      </c>
    </row>
    <row r="54" spans="1:6" ht="14.25" thickTop="1" thickBot="1">
      <c r="A54" s="123" t="s">
        <v>272</v>
      </c>
      <c r="B54" s="124"/>
      <c r="C54" s="125">
        <v>0</v>
      </c>
      <c r="D54" s="92">
        <v>0</v>
      </c>
      <c r="E54" s="92">
        <v>0</v>
      </c>
      <c r="F54" s="126">
        <f t="shared" si="2"/>
        <v>0</v>
      </c>
    </row>
    <row r="55" spans="1:6" ht="14.25" thickTop="1" thickBot="1">
      <c r="A55" s="123" t="s">
        <v>273</v>
      </c>
      <c r="B55" s="124"/>
      <c r="C55" s="125">
        <v>0</v>
      </c>
      <c r="D55" s="92">
        <v>0</v>
      </c>
      <c r="E55" s="92">
        <v>0</v>
      </c>
      <c r="F55" s="126">
        <f t="shared" si="2"/>
        <v>0</v>
      </c>
    </row>
    <row r="56" spans="1:6" ht="14.25" thickTop="1" thickBot="1">
      <c r="A56" s="123" t="s">
        <v>274</v>
      </c>
      <c r="B56" s="124"/>
      <c r="C56" s="125">
        <v>0</v>
      </c>
      <c r="D56" s="92">
        <v>0</v>
      </c>
      <c r="E56" s="92">
        <v>0</v>
      </c>
      <c r="F56" s="126">
        <f t="shared" si="2"/>
        <v>0</v>
      </c>
    </row>
    <row r="57" spans="1:6" ht="14.25" thickTop="1" thickBot="1">
      <c r="A57" s="128" t="s">
        <v>275</v>
      </c>
      <c r="B57" s="130"/>
      <c r="C57" s="125">
        <v>0</v>
      </c>
      <c r="D57" s="92">
        <v>0</v>
      </c>
      <c r="E57" s="92">
        <v>0</v>
      </c>
      <c r="F57" s="126">
        <f t="shared" si="2"/>
        <v>0</v>
      </c>
    </row>
    <row r="58" spans="1:6" ht="14.25" thickTop="1" thickBot="1">
      <c r="A58" s="128" t="s">
        <v>275</v>
      </c>
      <c r="B58" s="130"/>
      <c r="C58" s="125">
        <v>0</v>
      </c>
      <c r="D58" s="92">
        <v>0</v>
      </c>
      <c r="E58" s="92">
        <v>0</v>
      </c>
      <c r="F58" s="126">
        <f t="shared" si="2"/>
        <v>0</v>
      </c>
    </row>
    <row r="59" spans="1:6" ht="14.25" thickTop="1" thickBot="1">
      <c r="A59" s="128" t="s">
        <v>275</v>
      </c>
      <c r="B59" s="130"/>
      <c r="C59" s="125">
        <v>0</v>
      </c>
      <c r="D59" s="92">
        <v>0</v>
      </c>
      <c r="E59" s="92">
        <v>0</v>
      </c>
      <c r="F59" s="126">
        <f t="shared" si="2"/>
        <v>0</v>
      </c>
    </row>
    <row r="60" spans="1:6" ht="13.5" thickTop="1">
      <c r="A60" s="103" t="s">
        <v>276</v>
      </c>
      <c r="B60" s="104"/>
      <c r="C60" s="131">
        <f>SUM(C42:C59)</f>
        <v>0</v>
      </c>
      <c r="D60" s="131">
        <f>SUM(D42:D59)</f>
        <v>0</v>
      </c>
      <c r="E60" s="131">
        <f>SUM(E42:E59)</f>
        <v>0</v>
      </c>
      <c r="F60" s="131">
        <f>SUM(F42:F59)</f>
        <v>0</v>
      </c>
    </row>
    <row r="61" spans="1:6">
      <c r="A61" s="106"/>
      <c r="B61" s="132"/>
      <c r="C61" s="107"/>
      <c r="D61" s="107"/>
      <c r="E61" s="107"/>
      <c r="F61" s="107"/>
    </row>
    <row r="62" spans="1:6" ht="13.5" thickBot="1">
      <c r="A62" s="122" t="s">
        <v>277</v>
      </c>
      <c r="B62" s="114"/>
      <c r="C62" s="88" t="s">
        <v>240</v>
      </c>
      <c r="D62" s="88" t="s">
        <v>241</v>
      </c>
      <c r="E62" s="88" t="s">
        <v>242</v>
      </c>
      <c r="F62" s="88" t="s">
        <v>76</v>
      </c>
    </row>
    <row r="63" spans="1:6" ht="14.25" thickTop="1" thickBot="1">
      <c r="A63" s="123" t="s">
        <v>278</v>
      </c>
      <c r="B63" s="133"/>
      <c r="C63" s="92">
        <v>0</v>
      </c>
      <c r="D63" s="92">
        <v>0</v>
      </c>
      <c r="E63" s="92">
        <v>0</v>
      </c>
      <c r="F63" s="134">
        <f>SUM(C63:E63)</f>
        <v>0</v>
      </c>
    </row>
    <row r="64" spans="1:6" ht="14.25" thickTop="1" thickBot="1">
      <c r="A64" s="123" t="s">
        <v>279</v>
      </c>
      <c r="B64" s="133"/>
      <c r="C64" s="92">
        <v>0</v>
      </c>
      <c r="D64" s="92">
        <v>0</v>
      </c>
      <c r="E64" s="92">
        <v>0</v>
      </c>
      <c r="F64" s="134">
        <f t="shared" ref="F64:F93" si="3">SUM(C64:E64)</f>
        <v>0</v>
      </c>
    </row>
    <row r="65" spans="1:6" ht="14.25" thickTop="1" thickBot="1">
      <c r="A65" s="123" t="s">
        <v>280</v>
      </c>
      <c r="B65" s="124"/>
      <c r="C65" s="92">
        <v>0</v>
      </c>
      <c r="D65" s="92">
        <v>0</v>
      </c>
      <c r="E65" s="92">
        <v>0</v>
      </c>
      <c r="F65" s="134">
        <f t="shared" si="3"/>
        <v>0</v>
      </c>
    </row>
    <row r="66" spans="1:6" ht="14.25" thickTop="1" thickBot="1">
      <c r="A66" s="123" t="s">
        <v>281</v>
      </c>
      <c r="B66" s="133"/>
      <c r="C66" s="92">
        <v>0</v>
      </c>
      <c r="D66" s="92">
        <v>0</v>
      </c>
      <c r="E66" s="92">
        <v>0</v>
      </c>
      <c r="F66" s="134">
        <f t="shared" si="3"/>
        <v>0</v>
      </c>
    </row>
    <row r="67" spans="1:6" ht="14.25" thickTop="1" thickBot="1">
      <c r="A67" s="123" t="s">
        <v>282</v>
      </c>
      <c r="B67" s="133"/>
      <c r="C67" s="92">
        <v>0</v>
      </c>
      <c r="D67" s="92">
        <v>0</v>
      </c>
      <c r="E67" s="92">
        <v>0</v>
      </c>
      <c r="F67" s="134">
        <f t="shared" si="3"/>
        <v>0</v>
      </c>
    </row>
    <row r="68" spans="1:6" ht="14.25" thickTop="1" thickBot="1">
      <c r="A68" s="123" t="s">
        <v>283</v>
      </c>
      <c r="B68" s="124"/>
      <c r="C68" s="92">
        <v>0</v>
      </c>
      <c r="D68" s="92">
        <v>0</v>
      </c>
      <c r="E68" s="92">
        <v>0</v>
      </c>
      <c r="F68" s="134">
        <f t="shared" si="3"/>
        <v>0</v>
      </c>
    </row>
    <row r="69" spans="1:6" ht="14.25" thickTop="1" thickBot="1">
      <c r="A69" s="123" t="s">
        <v>284</v>
      </c>
      <c r="B69" s="133"/>
      <c r="C69" s="92">
        <v>0</v>
      </c>
      <c r="D69" s="92">
        <v>0</v>
      </c>
      <c r="E69" s="92">
        <v>0</v>
      </c>
      <c r="F69" s="134">
        <f t="shared" si="3"/>
        <v>0</v>
      </c>
    </row>
    <row r="70" spans="1:6" ht="14.25" thickTop="1" thickBot="1">
      <c r="A70" s="123" t="s">
        <v>285</v>
      </c>
      <c r="B70" s="124"/>
      <c r="C70" s="92">
        <v>0</v>
      </c>
      <c r="D70" s="92">
        <v>0</v>
      </c>
      <c r="E70" s="92">
        <v>0</v>
      </c>
      <c r="F70" s="134">
        <f t="shared" si="3"/>
        <v>0</v>
      </c>
    </row>
    <row r="71" spans="1:6" ht="14.25" thickTop="1" thickBot="1">
      <c r="A71" s="123" t="s">
        <v>286</v>
      </c>
      <c r="B71" s="133"/>
      <c r="C71" s="92">
        <v>0</v>
      </c>
      <c r="D71" s="92">
        <v>0</v>
      </c>
      <c r="E71" s="92">
        <v>0</v>
      </c>
      <c r="F71" s="134">
        <f t="shared" si="3"/>
        <v>0</v>
      </c>
    </row>
    <row r="72" spans="1:6" ht="14.25" thickTop="1" thickBot="1">
      <c r="A72" s="123" t="s">
        <v>287</v>
      </c>
      <c r="B72" s="133"/>
      <c r="C72" s="92">
        <v>0</v>
      </c>
      <c r="D72" s="92">
        <v>0</v>
      </c>
      <c r="E72" s="92">
        <v>0</v>
      </c>
      <c r="F72" s="134">
        <f t="shared" si="3"/>
        <v>0</v>
      </c>
    </row>
    <row r="73" spans="1:6" ht="14.25" thickTop="1" thickBot="1">
      <c r="A73" s="123" t="s">
        <v>288</v>
      </c>
      <c r="B73" s="133"/>
      <c r="C73" s="92">
        <v>0</v>
      </c>
      <c r="D73" s="92">
        <v>0</v>
      </c>
      <c r="E73" s="92">
        <v>0</v>
      </c>
      <c r="F73" s="134">
        <f t="shared" si="3"/>
        <v>0</v>
      </c>
    </row>
    <row r="74" spans="1:6" ht="14.25" thickTop="1" thickBot="1">
      <c r="A74" s="123" t="s">
        <v>289</v>
      </c>
      <c r="B74" s="133"/>
      <c r="C74" s="92">
        <v>0</v>
      </c>
      <c r="D74" s="92">
        <v>0</v>
      </c>
      <c r="E74" s="92">
        <v>0</v>
      </c>
      <c r="F74" s="134">
        <f t="shared" si="3"/>
        <v>0</v>
      </c>
    </row>
    <row r="75" spans="1:6" ht="14.25" thickTop="1" thickBot="1">
      <c r="A75" s="123" t="s">
        <v>290</v>
      </c>
      <c r="B75" s="133"/>
      <c r="C75" s="92">
        <v>0</v>
      </c>
      <c r="D75" s="92">
        <v>0</v>
      </c>
      <c r="E75" s="92">
        <v>0</v>
      </c>
      <c r="F75" s="134">
        <f t="shared" si="3"/>
        <v>0</v>
      </c>
    </row>
    <row r="76" spans="1:6" ht="14.25" thickTop="1" thickBot="1">
      <c r="A76" s="123" t="s">
        <v>291</v>
      </c>
      <c r="B76" s="133"/>
      <c r="C76" s="92">
        <v>0</v>
      </c>
      <c r="D76" s="92">
        <v>0</v>
      </c>
      <c r="E76" s="92">
        <v>0</v>
      </c>
      <c r="F76" s="134">
        <f t="shared" si="3"/>
        <v>0</v>
      </c>
    </row>
    <row r="77" spans="1:6" ht="14.25" thickTop="1" thickBot="1">
      <c r="A77" s="123" t="s">
        <v>292</v>
      </c>
      <c r="B77" s="133"/>
      <c r="C77" s="92">
        <v>0</v>
      </c>
      <c r="D77" s="92">
        <v>0</v>
      </c>
      <c r="E77" s="92">
        <v>0</v>
      </c>
      <c r="F77" s="134">
        <f t="shared" si="3"/>
        <v>0</v>
      </c>
    </row>
    <row r="78" spans="1:6" ht="14.25" thickTop="1" thickBot="1">
      <c r="A78" s="123" t="s">
        <v>293</v>
      </c>
      <c r="B78" s="133"/>
      <c r="C78" s="92">
        <v>0</v>
      </c>
      <c r="D78" s="92">
        <v>0</v>
      </c>
      <c r="E78" s="92">
        <v>0</v>
      </c>
      <c r="F78" s="134">
        <f t="shared" si="3"/>
        <v>0</v>
      </c>
    </row>
    <row r="79" spans="1:6" ht="14.25" thickTop="1" thickBot="1">
      <c r="A79" s="128" t="s">
        <v>275</v>
      </c>
      <c r="B79" s="133"/>
      <c r="C79" s="92">
        <v>0</v>
      </c>
      <c r="D79" s="92">
        <v>0</v>
      </c>
      <c r="E79" s="92">
        <v>0</v>
      </c>
      <c r="F79" s="134">
        <f t="shared" si="3"/>
        <v>0</v>
      </c>
    </row>
    <row r="80" spans="1:6" ht="14.25" thickTop="1" thickBot="1">
      <c r="A80" s="128" t="s">
        <v>275</v>
      </c>
      <c r="B80" s="133"/>
      <c r="C80" s="92">
        <v>0</v>
      </c>
      <c r="D80" s="92">
        <v>0</v>
      </c>
      <c r="E80" s="92">
        <v>0</v>
      </c>
      <c r="F80" s="134">
        <f t="shared" si="3"/>
        <v>0</v>
      </c>
    </row>
    <row r="81" spans="1:6" ht="14.25" thickTop="1" thickBot="1">
      <c r="A81" s="135" t="s">
        <v>294</v>
      </c>
      <c r="B81" s="133"/>
      <c r="C81" s="136"/>
      <c r="D81" s="92">
        <v>0</v>
      </c>
      <c r="E81" s="92">
        <v>0</v>
      </c>
      <c r="F81" s="134">
        <f t="shared" si="3"/>
        <v>0</v>
      </c>
    </row>
    <row r="82" spans="1:6" ht="14.25" thickTop="1" thickBot="1">
      <c r="A82" s="90" t="s">
        <v>295</v>
      </c>
      <c r="B82" s="133"/>
      <c r="C82" s="137"/>
      <c r="D82" s="92">
        <v>0</v>
      </c>
      <c r="E82" s="92">
        <v>0</v>
      </c>
      <c r="F82" s="134">
        <f t="shared" si="3"/>
        <v>0</v>
      </c>
    </row>
    <row r="83" spans="1:6" ht="14.25" thickTop="1" thickBot="1">
      <c r="A83" s="135" t="s">
        <v>296</v>
      </c>
      <c r="B83" s="133"/>
      <c r="C83" s="137"/>
      <c r="D83" s="92">
        <v>0</v>
      </c>
      <c r="E83" s="92">
        <v>0</v>
      </c>
      <c r="F83" s="134">
        <f t="shared" si="3"/>
        <v>0</v>
      </c>
    </row>
    <row r="84" spans="1:6" ht="14.25" thickTop="1" thickBot="1">
      <c r="A84" s="135" t="s">
        <v>297</v>
      </c>
      <c r="B84" s="133"/>
      <c r="C84" s="137"/>
      <c r="D84" s="92">
        <v>0</v>
      </c>
      <c r="E84" s="92">
        <v>0</v>
      </c>
      <c r="F84" s="134">
        <f t="shared" si="3"/>
        <v>0</v>
      </c>
    </row>
    <row r="85" spans="1:6" ht="14.25" thickTop="1" thickBot="1">
      <c r="A85" s="135" t="s">
        <v>298</v>
      </c>
      <c r="B85" s="133"/>
      <c r="C85" s="137"/>
      <c r="D85" s="92">
        <v>0</v>
      </c>
      <c r="E85" s="92">
        <v>0</v>
      </c>
      <c r="F85" s="134">
        <f t="shared" si="3"/>
        <v>0</v>
      </c>
    </row>
    <row r="86" spans="1:6" ht="14.25" thickTop="1" thickBot="1">
      <c r="A86" s="138" t="s">
        <v>299</v>
      </c>
      <c r="B86" s="133"/>
      <c r="C86" s="139"/>
      <c r="D86" s="92">
        <v>0</v>
      </c>
      <c r="E86" s="92">
        <v>0</v>
      </c>
      <c r="F86" s="134">
        <f t="shared" si="3"/>
        <v>0</v>
      </c>
    </row>
    <row r="87" spans="1:6" ht="14.25" thickTop="1" thickBot="1">
      <c r="A87" s="140" t="s">
        <v>275</v>
      </c>
      <c r="B87" s="133"/>
      <c r="C87" s="92">
        <v>0</v>
      </c>
      <c r="D87" s="92">
        <v>0</v>
      </c>
      <c r="E87" s="92">
        <v>0</v>
      </c>
      <c r="F87" s="126">
        <f t="shared" si="3"/>
        <v>0</v>
      </c>
    </row>
    <row r="88" spans="1:6" ht="14.25" thickTop="1" thickBot="1">
      <c r="A88" s="140" t="s">
        <v>275</v>
      </c>
      <c r="B88" s="133"/>
      <c r="C88" s="92">
        <v>0</v>
      </c>
      <c r="D88" s="92">
        <v>0</v>
      </c>
      <c r="E88" s="92">
        <v>0</v>
      </c>
      <c r="F88" s="126">
        <f t="shared" si="3"/>
        <v>0</v>
      </c>
    </row>
    <row r="89" spans="1:6" ht="14.25" thickTop="1" thickBot="1">
      <c r="A89" s="140" t="s">
        <v>275</v>
      </c>
      <c r="B89" s="133"/>
      <c r="C89" s="92">
        <v>0</v>
      </c>
      <c r="D89" s="92">
        <v>0</v>
      </c>
      <c r="E89" s="92">
        <v>0</v>
      </c>
      <c r="F89" s="126">
        <f t="shared" si="3"/>
        <v>0</v>
      </c>
    </row>
    <row r="90" spans="1:6" ht="14.25" thickTop="1" thickBot="1">
      <c r="A90" s="140" t="s">
        <v>275</v>
      </c>
      <c r="B90" s="133"/>
      <c r="C90" s="92">
        <v>0</v>
      </c>
      <c r="D90" s="92">
        <v>0</v>
      </c>
      <c r="E90" s="92">
        <v>0</v>
      </c>
      <c r="F90" s="126">
        <f t="shared" si="3"/>
        <v>0</v>
      </c>
    </row>
    <row r="91" spans="1:6" ht="14.25" thickTop="1" thickBot="1">
      <c r="A91" s="140" t="s">
        <v>275</v>
      </c>
      <c r="B91" s="133"/>
      <c r="C91" s="92">
        <v>0</v>
      </c>
      <c r="D91" s="92">
        <v>0</v>
      </c>
      <c r="E91" s="92">
        <v>0</v>
      </c>
      <c r="F91" s="126">
        <f t="shared" si="3"/>
        <v>0</v>
      </c>
    </row>
    <row r="92" spans="1:6" ht="14.25" thickTop="1" thickBot="1">
      <c r="A92" s="140" t="s">
        <v>275</v>
      </c>
      <c r="B92" s="133"/>
      <c r="C92" s="92">
        <v>0</v>
      </c>
      <c r="D92" s="92">
        <v>0</v>
      </c>
      <c r="E92" s="92">
        <v>0</v>
      </c>
      <c r="F92" s="126">
        <f t="shared" si="3"/>
        <v>0</v>
      </c>
    </row>
    <row r="93" spans="1:6" ht="14.25" thickTop="1" thickBot="1">
      <c r="A93" s="140" t="s">
        <v>275</v>
      </c>
      <c r="B93" s="133"/>
      <c r="C93" s="92">
        <v>0</v>
      </c>
      <c r="D93" s="92">
        <v>0</v>
      </c>
      <c r="E93" s="92">
        <v>0</v>
      </c>
      <c r="F93" s="126">
        <f t="shared" si="3"/>
        <v>0</v>
      </c>
    </row>
    <row r="94" spans="1:6" ht="13.5" thickTop="1">
      <c r="A94" s="122" t="s">
        <v>300</v>
      </c>
      <c r="B94" s="114"/>
      <c r="C94" s="131">
        <f>SUM(C63:C93)</f>
        <v>0</v>
      </c>
      <c r="D94" s="131">
        <f t="shared" ref="D94:F94" si="4">SUM(D63:D93)</f>
        <v>0</v>
      </c>
      <c r="E94" s="131">
        <f t="shared" si="4"/>
        <v>0</v>
      </c>
      <c r="F94" s="131">
        <f t="shared" si="4"/>
        <v>0</v>
      </c>
    </row>
    <row r="95" spans="1:6">
      <c r="A95" s="108"/>
      <c r="B95" s="114"/>
      <c r="C95" s="141"/>
      <c r="D95" s="141"/>
      <c r="E95" s="141"/>
      <c r="F95" s="141"/>
    </row>
    <row r="96" spans="1:6" ht="15.75">
      <c r="A96" s="142" t="s">
        <v>301</v>
      </c>
      <c r="B96" s="143"/>
      <c r="C96" s="118">
        <f>+C60+C94</f>
        <v>0</v>
      </c>
      <c r="D96" s="118">
        <f>+D60+D94</f>
        <v>0</v>
      </c>
      <c r="E96" s="118">
        <f>+E60+E94</f>
        <v>0</v>
      </c>
      <c r="F96" s="119">
        <f>+F60+F94</f>
        <v>0</v>
      </c>
    </row>
    <row r="97" spans="1:6" hidden="1">
      <c r="A97" s="103"/>
      <c r="B97" s="114"/>
      <c r="C97" s="107"/>
      <c r="D97" s="107"/>
      <c r="E97" s="107"/>
      <c r="F97" s="107"/>
    </row>
    <row r="98" spans="1:6" hidden="1">
      <c r="A98" s="103"/>
      <c r="B98" s="114"/>
      <c r="C98" s="107"/>
      <c r="D98" s="107"/>
      <c r="E98" s="107"/>
      <c r="F98" s="107"/>
    </row>
    <row r="99" spans="1:6" hidden="1">
      <c r="A99" s="108" t="s">
        <v>302</v>
      </c>
      <c r="B99" s="114" t="s">
        <v>303</v>
      </c>
      <c r="C99" s="89" t="s">
        <v>240</v>
      </c>
      <c r="D99" s="89" t="s">
        <v>241</v>
      </c>
      <c r="E99" s="89" t="s">
        <v>242</v>
      </c>
      <c r="F99" s="88" t="s">
        <v>76</v>
      </c>
    </row>
    <row r="100" spans="1:6" ht="14.25" hidden="1" thickTop="1" thickBot="1">
      <c r="A100" s="135" t="s">
        <v>304</v>
      </c>
      <c r="B100" s="144">
        <v>1405</v>
      </c>
      <c r="C100" s="145">
        <v>0</v>
      </c>
      <c r="D100" s="145">
        <v>0</v>
      </c>
      <c r="E100" s="145">
        <v>0</v>
      </c>
      <c r="F100" s="126">
        <f t="shared" ref="F100:F109" si="5">SUM(C100:E100)</f>
        <v>0</v>
      </c>
    </row>
    <row r="101" spans="1:6" ht="14.25" hidden="1" thickTop="1" thickBot="1">
      <c r="A101" s="135" t="s">
        <v>305</v>
      </c>
      <c r="B101" s="144">
        <v>1408</v>
      </c>
      <c r="C101" s="145">
        <v>0</v>
      </c>
      <c r="D101" s="145">
        <v>0</v>
      </c>
      <c r="E101" s="145">
        <v>0</v>
      </c>
      <c r="F101" s="126">
        <f t="shared" si="5"/>
        <v>0</v>
      </c>
    </row>
    <row r="102" spans="1:6" ht="14.25" hidden="1" thickTop="1" thickBot="1">
      <c r="A102" s="135" t="s">
        <v>306</v>
      </c>
      <c r="B102" s="146">
        <v>1408</v>
      </c>
      <c r="C102" s="145">
        <v>0</v>
      </c>
      <c r="D102" s="145">
        <v>0</v>
      </c>
      <c r="E102" s="145">
        <v>0</v>
      </c>
      <c r="F102" s="126">
        <f t="shared" si="5"/>
        <v>0</v>
      </c>
    </row>
    <row r="103" spans="1:6" ht="14.25" hidden="1" thickTop="1" thickBot="1">
      <c r="A103" s="135" t="s">
        <v>307</v>
      </c>
      <c r="B103" s="146">
        <v>1410</v>
      </c>
      <c r="C103" s="145">
        <v>0</v>
      </c>
      <c r="D103" s="145">
        <v>0</v>
      </c>
      <c r="E103" s="145">
        <v>0</v>
      </c>
      <c r="F103" s="126">
        <f t="shared" si="5"/>
        <v>0</v>
      </c>
    </row>
    <row r="104" spans="1:6" ht="14.25" hidden="1" thickTop="1" thickBot="1">
      <c r="A104" s="135" t="s">
        <v>308</v>
      </c>
      <c r="B104" s="146">
        <v>1430</v>
      </c>
      <c r="C104" s="145">
        <v>0</v>
      </c>
      <c r="D104" s="145">
        <v>0</v>
      </c>
      <c r="E104" s="145">
        <v>0</v>
      </c>
      <c r="F104" s="126">
        <f t="shared" si="5"/>
        <v>0</v>
      </c>
    </row>
    <row r="105" spans="1:6" ht="14.25" hidden="1" thickTop="1" thickBot="1">
      <c r="A105" s="135" t="s">
        <v>309</v>
      </c>
      <c r="B105" s="146">
        <v>1440</v>
      </c>
      <c r="C105" s="145">
        <v>0</v>
      </c>
      <c r="D105" s="145">
        <v>0</v>
      </c>
      <c r="E105" s="145">
        <v>0</v>
      </c>
      <c r="F105" s="126">
        <f t="shared" si="5"/>
        <v>0</v>
      </c>
    </row>
    <row r="106" spans="1:6" ht="14.25" hidden="1" thickTop="1" thickBot="1">
      <c r="A106" s="135" t="s">
        <v>310</v>
      </c>
      <c r="B106" s="146">
        <v>1450</v>
      </c>
      <c r="C106" s="145">
        <v>0</v>
      </c>
      <c r="D106" s="145">
        <v>0</v>
      </c>
      <c r="E106" s="145">
        <v>0</v>
      </c>
      <c r="F106" s="126">
        <f t="shared" si="5"/>
        <v>0</v>
      </c>
    </row>
    <row r="107" spans="1:6" ht="14.25" hidden="1" thickTop="1" thickBot="1">
      <c r="A107" s="135" t="s">
        <v>311</v>
      </c>
      <c r="B107" s="144">
        <v>1485</v>
      </c>
      <c r="C107" s="145">
        <v>0</v>
      </c>
      <c r="D107" s="145">
        <v>0</v>
      </c>
      <c r="E107" s="145">
        <v>0</v>
      </c>
      <c r="F107" s="126">
        <f t="shared" si="5"/>
        <v>0</v>
      </c>
    </row>
    <row r="108" spans="1:6" ht="14.25" hidden="1" thickTop="1" thickBot="1">
      <c r="A108" s="135" t="s">
        <v>312</v>
      </c>
      <c r="B108" s="144">
        <v>1495</v>
      </c>
      <c r="C108" s="145">
        <v>0</v>
      </c>
      <c r="D108" s="145">
        <v>0</v>
      </c>
      <c r="E108" s="145">
        <v>0</v>
      </c>
      <c r="F108" s="126">
        <f t="shared" si="5"/>
        <v>0</v>
      </c>
    </row>
    <row r="109" spans="1:6" ht="14.25" hidden="1" thickTop="1" thickBot="1">
      <c r="A109" s="123" t="s">
        <v>274</v>
      </c>
      <c r="B109" s="124">
        <v>1496</v>
      </c>
      <c r="C109" s="92">
        <v>0</v>
      </c>
      <c r="D109" s="92">
        <v>0</v>
      </c>
      <c r="E109" s="92">
        <v>0</v>
      </c>
      <c r="F109" s="126">
        <f t="shared" si="5"/>
        <v>0</v>
      </c>
    </row>
    <row r="110" spans="1:6" ht="15.75" hidden="1">
      <c r="A110" s="147" t="s">
        <v>313</v>
      </c>
      <c r="B110" s="148"/>
      <c r="C110" s="118">
        <f t="shared" ref="C110:E110" si="6">SUM(C100:C109)</f>
        <v>0</v>
      </c>
      <c r="D110" s="118">
        <f t="shared" si="6"/>
        <v>0</v>
      </c>
      <c r="E110" s="118">
        <f t="shared" si="6"/>
        <v>0</v>
      </c>
      <c r="F110" s="118">
        <f>SUM(F100:F109)</f>
        <v>0</v>
      </c>
    </row>
    <row r="111" spans="1:6" ht="15.75" hidden="1">
      <c r="A111" s="149"/>
      <c r="B111" s="132"/>
      <c r="C111" s="141"/>
      <c r="D111" s="141"/>
      <c r="E111" s="141"/>
      <c r="F111" s="141"/>
    </row>
    <row r="112" spans="1:6" ht="15.75" hidden="1">
      <c r="A112" s="106"/>
      <c r="B112" s="114"/>
      <c r="C112" s="150">
        <v>0</v>
      </c>
      <c r="D112" s="150">
        <v>0</v>
      </c>
      <c r="E112" s="150">
        <v>0</v>
      </c>
      <c r="F112" s="150">
        <v>0</v>
      </c>
    </row>
    <row r="113" spans="1:6" s="153" customFormat="1" ht="18" hidden="1">
      <c r="A113" s="116" t="s">
        <v>314</v>
      </c>
      <c r="B113" s="151"/>
      <c r="C113" s="152">
        <f>+C96+C110</f>
        <v>0</v>
      </c>
      <c r="D113" s="152">
        <f t="shared" ref="D113:F113" si="7">+D96+D110</f>
        <v>0</v>
      </c>
      <c r="E113" s="152">
        <f t="shared" si="7"/>
        <v>0</v>
      </c>
      <c r="F113" s="152">
        <f t="shared" si="7"/>
        <v>0</v>
      </c>
    </row>
    <row r="114" spans="1:6">
      <c r="A114" s="106"/>
      <c r="B114" s="114"/>
      <c r="C114" s="107"/>
      <c r="D114" s="107"/>
      <c r="E114" s="107"/>
      <c r="F114" s="107"/>
    </row>
    <row r="115" spans="1:6">
      <c r="A115" s="154"/>
      <c r="B115" s="89"/>
      <c r="C115" s="81"/>
      <c r="D115" s="155"/>
      <c r="E115" s="155"/>
      <c r="F115" s="155"/>
    </row>
  </sheetData>
  <mergeCells count="8">
    <mergeCell ref="B9:F9"/>
    <mergeCell ref="B10:F10"/>
    <mergeCell ref="A1:F1"/>
    <mergeCell ref="A4:F4"/>
    <mergeCell ref="A5:F5"/>
    <mergeCell ref="B7:F7"/>
    <mergeCell ref="B8:F8"/>
    <mergeCell ref="A2:F2"/>
  </mergeCells>
  <pageMargins left="0.95" right="0.45" top="0.25" bottom="0.25" header="0.25" footer="0"/>
  <pageSetup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showGridLines="0" view="pageBreakPreview" zoomScale="60" zoomScaleNormal="100" workbookViewId="0">
      <selection activeCell="N4" sqref="N4"/>
    </sheetView>
  </sheetViews>
  <sheetFormatPr defaultRowHeight="12.75"/>
  <cols>
    <col min="1" max="1" width="3.140625" style="355" customWidth="1"/>
    <col min="2" max="2" width="39.28515625" style="355" bestFit="1" customWidth="1"/>
    <col min="3" max="3" width="15.140625" style="355" bestFit="1" customWidth="1"/>
    <col min="4" max="4" width="9.140625" style="355"/>
    <col min="5" max="5" width="38.42578125" style="355" customWidth="1"/>
    <col min="6" max="6" width="21.140625" style="355" customWidth="1"/>
    <col min="7" max="7" width="8.28515625" style="355" bestFit="1" customWidth="1"/>
    <col min="8" max="16384" width="9.140625" style="355"/>
  </cols>
  <sheetData>
    <row r="1" spans="1:6" ht="15" thickBot="1">
      <c r="B1" s="409" t="s">
        <v>588</v>
      </c>
      <c r="C1" s="409"/>
      <c r="D1" s="409"/>
      <c r="E1" s="409"/>
      <c r="F1" s="409"/>
    </row>
    <row r="2" spans="1:6" ht="15">
      <c r="B2" s="325" t="s">
        <v>616</v>
      </c>
    </row>
    <row r="4" spans="1:6" ht="16.899999999999999" customHeight="1">
      <c r="A4" s="356"/>
      <c r="B4" s="387" t="s">
        <v>556</v>
      </c>
      <c r="C4" s="360"/>
      <c r="D4" s="360"/>
      <c r="E4" s="387" t="s">
        <v>557</v>
      </c>
      <c r="F4" s="361"/>
    </row>
    <row r="5" spans="1:6">
      <c r="A5" s="356"/>
      <c r="B5" s="362" t="s">
        <v>558</v>
      </c>
      <c r="C5" s="363">
        <f>'Tab11.01 Total Development Cost'!F96</f>
        <v>0</v>
      </c>
      <c r="D5" s="361"/>
      <c r="E5" s="362" t="s">
        <v>559</v>
      </c>
      <c r="F5" s="363">
        <f>'Tab11.01 Total Development Cost'!F60</f>
        <v>0</v>
      </c>
    </row>
    <row r="6" spans="1:6">
      <c r="A6" s="356"/>
      <c r="B6" s="362" t="s">
        <v>560</v>
      </c>
      <c r="C6" s="364"/>
      <c r="D6" s="361"/>
      <c r="E6" s="362" t="s">
        <v>561</v>
      </c>
      <c r="F6" s="363"/>
    </row>
    <row r="7" spans="1:6">
      <c r="A7" s="356"/>
      <c r="B7" s="362" t="s">
        <v>562</v>
      </c>
      <c r="C7" s="363">
        <f>'Tab11.01 Total Development Cost'!F85</f>
        <v>0</v>
      </c>
      <c r="D7" s="361"/>
      <c r="E7" s="362" t="s">
        <v>563</v>
      </c>
      <c r="F7" s="363">
        <f>'Tab11.01 Total Development Cost'!F44</f>
        <v>0</v>
      </c>
    </row>
    <row r="8" spans="1:6">
      <c r="A8" s="356"/>
      <c r="B8" s="362" t="s">
        <v>564</v>
      </c>
      <c r="C8" s="363">
        <f>'Tab11.01 Total Development Cost'!F86</f>
        <v>0</v>
      </c>
      <c r="D8" s="361"/>
      <c r="E8" s="362" t="s">
        <v>565</v>
      </c>
      <c r="F8" s="363">
        <f>'Tab11.01 Total Development Cost'!F45</f>
        <v>0</v>
      </c>
    </row>
    <row r="9" spans="1:6" ht="15">
      <c r="A9" s="356"/>
      <c r="B9" s="362" t="s">
        <v>566</v>
      </c>
      <c r="C9" s="363">
        <f>+C7+C8</f>
        <v>0</v>
      </c>
      <c r="D9" s="361"/>
      <c r="E9" s="362" t="s">
        <v>567</v>
      </c>
      <c r="F9" s="365">
        <f>'Tab11.01 Total Development Cost'!F46</f>
        <v>0</v>
      </c>
    </row>
    <row r="10" spans="1:6">
      <c r="A10" s="356"/>
      <c r="B10" s="362" t="s">
        <v>568</v>
      </c>
      <c r="C10" s="362"/>
      <c r="D10" s="361"/>
      <c r="E10" s="362" t="s">
        <v>569</v>
      </c>
      <c r="F10" s="363">
        <f>+F7+F8+F9</f>
        <v>0</v>
      </c>
    </row>
    <row r="11" spans="1:6" ht="15">
      <c r="A11" s="356"/>
      <c r="B11" s="362" t="s">
        <v>570</v>
      </c>
      <c r="C11" s="363">
        <f>'Tab11.01 Total Development Cost'!F78</f>
        <v>0</v>
      </c>
      <c r="D11" s="361"/>
      <c r="E11" s="362" t="s">
        <v>571</v>
      </c>
      <c r="F11" s="365">
        <f>'Tab11.01 Total Development Cost'!F47</f>
        <v>0</v>
      </c>
    </row>
    <row r="12" spans="1:6">
      <c r="A12" s="356"/>
      <c r="B12" s="362" t="s">
        <v>572</v>
      </c>
      <c r="C12" s="363">
        <f>'Tab11.01 Total Development Cost'!F81</f>
        <v>0</v>
      </c>
      <c r="D12" s="361"/>
      <c r="E12" s="362" t="s">
        <v>573</v>
      </c>
      <c r="F12" s="363">
        <f>+F5-F10-F11</f>
        <v>0</v>
      </c>
    </row>
    <row r="13" spans="1:6">
      <c r="A13" s="356"/>
      <c r="B13" s="362" t="s">
        <v>574</v>
      </c>
      <c r="C13" s="363">
        <v>0</v>
      </c>
      <c r="D13" s="361"/>
      <c r="E13" s="362"/>
      <c r="F13" s="363"/>
    </row>
    <row r="14" spans="1:6">
      <c r="A14" s="356"/>
      <c r="B14" s="362" t="s">
        <v>575</v>
      </c>
      <c r="C14" s="363">
        <f>'Tab11.01 Total Development Cost'!F83</f>
        <v>0</v>
      </c>
      <c r="D14" s="361"/>
      <c r="E14" s="366" t="s">
        <v>576</v>
      </c>
      <c r="F14" s="367">
        <f>IFERROR(F10/F12,0)</f>
        <v>0</v>
      </c>
    </row>
    <row r="15" spans="1:6" ht="13.5" thickBot="1">
      <c r="A15" s="356"/>
      <c r="B15" s="362" t="s">
        <v>577</v>
      </c>
      <c r="C15" s="363">
        <f>'Tab11.01 Total Development Cost'!F84</f>
        <v>0</v>
      </c>
      <c r="D15" s="361"/>
      <c r="E15" s="366" t="s">
        <v>578</v>
      </c>
      <c r="F15" s="367">
        <f>IFERROR(F7/F12,0)</f>
        <v>0</v>
      </c>
    </row>
    <row r="16" spans="1:6" ht="16.5" thickTop="1" thickBot="1">
      <c r="A16" s="356"/>
      <c r="B16" s="362" t="s">
        <v>579</v>
      </c>
      <c r="C16" s="368"/>
      <c r="D16" s="361"/>
      <c r="E16" s="366" t="s">
        <v>580</v>
      </c>
      <c r="F16" s="367">
        <f>IFERROR(F8/F12,0)</f>
        <v>0</v>
      </c>
    </row>
    <row r="17" spans="1:15" ht="14.25" thickTop="1" thickBot="1">
      <c r="A17" s="356"/>
      <c r="B17" s="362" t="s">
        <v>581</v>
      </c>
      <c r="C17" s="369">
        <f>SUM(C11:C16)</f>
        <v>0</v>
      </c>
      <c r="D17" s="361"/>
      <c r="E17" s="366" t="s">
        <v>582</v>
      </c>
      <c r="F17" s="367">
        <f>IFERROR(F9/F12,0)</f>
        <v>0</v>
      </c>
    </row>
    <row r="18" spans="1:15" ht="16.5" thickTop="1" thickBot="1">
      <c r="A18" s="356"/>
      <c r="B18" s="370" t="s">
        <v>583</v>
      </c>
      <c r="C18" s="368">
        <v>0</v>
      </c>
      <c r="D18" s="361"/>
      <c r="E18" s="371"/>
      <c r="F18" s="372"/>
    </row>
    <row r="19" spans="1:15" ht="13.5" thickTop="1">
      <c r="A19" s="356"/>
      <c r="B19" s="362" t="s">
        <v>573</v>
      </c>
      <c r="C19" s="363">
        <f>+C5-C9-C17</f>
        <v>0</v>
      </c>
      <c r="D19" s="361"/>
      <c r="E19" s="361"/>
      <c r="F19" s="373"/>
    </row>
    <row r="20" spans="1:15">
      <c r="A20" s="356"/>
      <c r="B20" s="362"/>
      <c r="C20" s="362"/>
      <c r="D20" s="361"/>
      <c r="E20" s="361"/>
      <c r="F20" s="361"/>
    </row>
    <row r="21" spans="1:15" ht="15" thickBot="1">
      <c r="A21" s="356"/>
      <c r="B21" s="366" t="s">
        <v>584</v>
      </c>
      <c r="C21" s="374">
        <f>IFERROR(C9/C19,0)</f>
        <v>0</v>
      </c>
      <c r="D21" s="361"/>
      <c r="E21" s="386" t="s">
        <v>597</v>
      </c>
      <c r="F21" s="359"/>
    </row>
    <row r="22" spans="1:15" ht="14.25" thickTop="1" thickBot="1">
      <c r="A22" s="356"/>
      <c r="B22" s="366" t="s">
        <v>585</v>
      </c>
      <c r="C22" s="374">
        <f>IFERROR(C7/C19,0)</f>
        <v>0</v>
      </c>
      <c r="D22" s="361"/>
      <c r="E22" s="375" t="s">
        <v>593</v>
      </c>
      <c r="F22" s="376"/>
    </row>
    <row r="23" spans="1:15" ht="13.5" thickTop="1">
      <c r="A23" s="356"/>
      <c r="B23" s="366" t="s">
        <v>586</v>
      </c>
      <c r="C23" s="374">
        <f>IFERROR(C8/C19,0)</f>
        <v>0</v>
      </c>
      <c r="D23" s="361"/>
    </row>
    <row r="24" spans="1:15" ht="15.75" customHeight="1">
      <c r="A24" s="356"/>
      <c r="B24" s="377"/>
      <c r="C24" s="377"/>
      <c r="D24" s="361"/>
      <c r="E24" s="555"/>
      <c r="F24" s="555"/>
    </row>
    <row r="25" spans="1:15" ht="15" customHeight="1">
      <c r="A25" s="356"/>
      <c r="B25" s="361"/>
      <c r="C25" s="361"/>
      <c r="D25" s="361"/>
      <c r="E25" s="555"/>
      <c r="F25" s="555"/>
    </row>
    <row r="26" spans="1:15" ht="15">
      <c r="A26" s="356"/>
      <c r="B26" s="387" t="s">
        <v>589</v>
      </c>
      <c r="C26" s="361"/>
      <c r="D26" s="361"/>
      <c r="E26" s="378"/>
      <c r="F26" s="379"/>
    </row>
    <row r="27" spans="1:15" ht="15.75" thickBot="1">
      <c r="A27" s="356"/>
      <c r="B27" s="380" t="s">
        <v>592</v>
      </c>
      <c r="C27" s="380" t="s">
        <v>332</v>
      </c>
      <c r="D27" s="380" t="s">
        <v>587</v>
      </c>
      <c r="E27" s="378"/>
      <c r="F27" s="379"/>
    </row>
    <row r="28" spans="1:15" ht="16.5" thickTop="1" thickBot="1">
      <c r="A28" s="356"/>
      <c r="B28" s="381" t="s">
        <v>590</v>
      </c>
      <c r="C28" s="376"/>
      <c r="D28" s="382" t="e">
        <f>C28/C9</f>
        <v>#DIV/0!</v>
      </c>
      <c r="E28" s="383"/>
      <c r="F28" s="379"/>
    </row>
    <row r="29" spans="1:15" ht="27.75" thickTop="1" thickBot="1">
      <c r="A29" s="356"/>
      <c r="B29" s="384" t="s">
        <v>591</v>
      </c>
      <c r="C29" s="376"/>
      <c r="D29" s="382" t="e">
        <f>C29/C9</f>
        <v>#DIV/0!</v>
      </c>
      <c r="E29" s="359"/>
      <c r="F29" s="379"/>
    </row>
    <row r="30" spans="1:15" ht="14.25" thickTop="1" thickBot="1">
      <c r="A30" s="356"/>
      <c r="B30" s="362" t="s">
        <v>594</v>
      </c>
      <c r="C30" s="376"/>
      <c r="D30" s="385" t="e">
        <f>C30/C9</f>
        <v>#DIV/0!</v>
      </c>
      <c r="E30" s="359"/>
      <c r="F30" s="359"/>
      <c r="M30" s="357"/>
      <c r="N30" s="358"/>
      <c r="O30" s="358"/>
    </row>
    <row r="31" spans="1:15" ht="13.5" thickTop="1"/>
  </sheetData>
  <mergeCells count="2">
    <mergeCell ref="B1:F1"/>
    <mergeCell ref="E24:F25"/>
  </mergeCells>
  <pageMargins left="0.7" right="0.7" top="0.75" bottom="0.75" header="0.3" footer="0.3"/>
  <pageSetup scale="9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46"/>
  <sheetViews>
    <sheetView view="pageBreakPreview" zoomScale="60" zoomScaleNormal="100" workbookViewId="0">
      <selection activeCell="O17" sqref="O17"/>
    </sheetView>
  </sheetViews>
  <sheetFormatPr defaultRowHeight="12.75"/>
  <cols>
    <col min="1" max="1" width="2.85546875" style="70" customWidth="1"/>
    <col min="2" max="2" width="45.7109375" style="70" bestFit="1" customWidth="1"/>
    <col min="3" max="4" width="9.7109375" style="70" customWidth="1"/>
    <col min="5" max="5" width="14" style="70" customWidth="1"/>
    <col min="6" max="6" width="12.7109375" style="70" customWidth="1"/>
    <col min="7" max="7" width="10.7109375" style="70" customWidth="1"/>
    <col min="8" max="10" width="12.7109375" style="70" customWidth="1"/>
    <col min="11" max="11" width="2.85546875" style="70" customWidth="1"/>
    <col min="12" max="14" width="9.140625" style="70"/>
    <col min="15" max="15" width="12.7109375" style="70" customWidth="1"/>
    <col min="16" max="16384" width="9.140625" style="70"/>
  </cols>
  <sheetData>
    <row r="1" spans="2:28" ht="15.75" customHeight="1" thickBot="1">
      <c r="B1" s="409" t="s">
        <v>603</v>
      </c>
      <c r="C1" s="409"/>
      <c r="D1" s="409"/>
      <c r="E1" s="409"/>
      <c r="F1" s="409"/>
      <c r="G1" s="409"/>
      <c r="H1" s="409"/>
      <c r="I1" s="409"/>
      <c r="J1" s="409"/>
    </row>
    <row r="2" spans="2:28" ht="30" customHeight="1">
      <c r="B2" s="559" t="s">
        <v>704</v>
      </c>
      <c r="C2" s="559"/>
      <c r="D2" s="559"/>
      <c r="E2" s="559"/>
      <c r="F2" s="559"/>
      <c r="G2" s="559"/>
      <c r="H2" s="559"/>
      <c r="I2" s="559"/>
      <c r="J2" s="559"/>
    </row>
    <row r="4" spans="2:28" ht="47.25">
      <c r="B4" s="164" t="s">
        <v>35</v>
      </c>
      <c r="C4" s="165" t="s">
        <v>352</v>
      </c>
      <c r="D4" s="166" t="s">
        <v>353</v>
      </c>
      <c r="E4" s="166" t="s">
        <v>354</v>
      </c>
      <c r="F4" s="166" t="s">
        <v>355</v>
      </c>
      <c r="G4" s="167" t="s">
        <v>356</v>
      </c>
      <c r="H4" s="166" t="s">
        <v>357</v>
      </c>
      <c r="I4" s="166" t="s">
        <v>358</v>
      </c>
      <c r="J4" s="168" t="s">
        <v>359</v>
      </c>
      <c r="L4" s="162"/>
    </row>
    <row r="5" spans="2:28" ht="15" customHeight="1" thickBot="1">
      <c r="B5" s="169"/>
      <c r="C5" s="163"/>
      <c r="D5" s="163"/>
      <c r="E5" s="163"/>
      <c r="F5" s="170"/>
      <c r="G5" s="171"/>
      <c r="H5" s="163"/>
      <c r="I5" s="163"/>
      <c r="J5" s="172"/>
      <c r="L5" s="162"/>
    </row>
    <row r="6" spans="2:28" ht="15" customHeight="1" thickTop="1" thickBot="1">
      <c r="B6" s="556" t="s">
        <v>360</v>
      </c>
      <c r="C6" s="173"/>
      <c r="D6" s="173"/>
      <c r="E6" s="174">
        <v>0</v>
      </c>
      <c r="F6" s="174">
        <v>0</v>
      </c>
      <c r="G6" s="175">
        <f>+E6+F6</f>
        <v>0</v>
      </c>
      <c r="H6" s="176">
        <f>E6*12*C6</f>
        <v>0</v>
      </c>
      <c r="I6" s="176">
        <f>F6*12*C6</f>
        <v>0</v>
      </c>
      <c r="J6" s="177">
        <f>+H6+I6</f>
        <v>0</v>
      </c>
      <c r="L6" s="162"/>
    </row>
    <row r="7" spans="2:28" ht="15" customHeight="1" thickTop="1" thickBot="1">
      <c r="B7" s="556"/>
      <c r="C7" s="173"/>
      <c r="D7" s="173"/>
      <c r="E7" s="174">
        <v>0</v>
      </c>
      <c r="F7" s="174">
        <v>0</v>
      </c>
      <c r="G7" s="175">
        <f>+E7+F7</f>
        <v>0</v>
      </c>
      <c r="H7" s="176">
        <f>E7*12*C7</f>
        <v>0</v>
      </c>
      <c r="I7" s="176">
        <f>F7*12*C7</f>
        <v>0</v>
      </c>
      <c r="J7" s="177">
        <f>+H7+I7</f>
        <v>0</v>
      </c>
      <c r="L7" s="162"/>
    </row>
    <row r="8" spans="2:28" ht="15" customHeight="1" thickTop="1" thickBot="1">
      <c r="B8" s="556"/>
      <c r="C8" s="173"/>
      <c r="D8" s="173"/>
      <c r="E8" s="174">
        <v>0</v>
      </c>
      <c r="F8" s="174">
        <v>0</v>
      </c>
      <c r="G8" s="175">
        <f>+E8+F8</f>
        <v>0</v>
      </c>
      <c r="H8" s="176">
        <f>E8*12*C8</f>
        <v>0</v>
      </c>
      <c r="I8" s="176">
        <f>F8*12*C8</f>
        <v>0</v>
      </c>
      <c r="J8" s="177">
        <f>+H8+I8</f>
        <v>0</v>
      </c>
      <c r="L8" s="162"/>
    </row>
    <row r="9" spans="2:28" ht="15" customHeight="1" thickTop="1" thickBot="1">
      <c r="B9" s="556"/>
      <c r="C9" s="173"/>
      <c r="D9" s="173"/>
      <c r="E9" s="174">
        <v>0</v>
      </c>
      <c r="F9" s="174">
        <v>0</v>
      </c>
      <c r="G9" s="175">
        <f>(E9+F9)*C9</f>
        <v>0</v>
      </c>
      <c r="H9" s="176">
        <f>E9*12*C9</f>
        <v>0</v>
      </c>
      <c r="I9" s="176">
        <f>F9*12*C9</f>
        <v>0</v>
      </c>
      <c r="J9" s="178">
        <f t="shared" ref="J9" si="0">G9*12</f>
        <v>0</v>
      </c>
      <c r="L9" s="162"/>
    </row>
    <row r="10" spans="2:28" ht="15" customHeight="1" thickTop="1">
      <c r="B10" s="179" t="s">
        <v>361</v>
      </c>
      <c r="C10" s="180">
        <f>SUM(C6:C9)</f>
        <v>0</v>
      </c>
      <c r="D10" s="181"/>
      <c r="E10" s="182"/>
      <c r="F10" s="182"/>
      <c r="G10" s="183"/>
      <c r="H10" s="175">
        <f t="shared" ref="H10:I10" si="1">SUM(H6:H9)</f>
        <v>0</v>
      </c>
      <c r="I10" s="175">
        <f t="shared" si="1"/>
        <v>0</v>
      </c>
      <c r="J10" s="184">
        <f>+H10+I10</f>
        <v>0</v>
      </c>
      <c r="L10" s="162"/>
      <c r="Y10" s="69"/>
      <c r="AA10" s="72"/>
      <c r="AB10" s="185"/>
    </row>
    <row r="11" spans="2:28" ht="15" customHeight="1" thickBot="1">
      <c r="B11" s="169"/>
      <c r="C11" s="163"/>
      <c r="D11" s="163"/>
      <c r="E11" s="175"/>
      <c r="F11" s="175"/>
      <c r="G11" s="186"/>
      <c r="H11" s="176"/>
      <c r="I11" s="176"/>
      <c r="J11" s="187"/>
      <c r="L11" s="162"/>
      <c r="AA11" s="69"/>
    </row>
    <row r="12" spans="2:28" ht="15" customHeight="1" thickTop="1" thickBot="1">
      <c r="B12" s="557" t="s">
        <v>362</v>
      </c>
      <c r="C12" s="173"/>
      <c r="D12" s="173"/>
      <c r="E12" s="174">
        <v>0</v>
      </c>
      <c r="F12" s="174">
        <v>0</v>
      </c>
      <c r="G12" s="176">
        <f>+E12+F12</f>
        <v>0</v>
      </c>
      <c r="H12" s="176">
        <f>+(E12*12)*C12</f>
        <v>0</v>
      </c>
      <c r="I12" s="176">
        <f>+(F12*12)*C12</f>
        <v>0</v>
      </c>
      <c r="J12" s="177">
        <f>+H12+I12</f>
        <v>0</v>
      </c>
      <c r="L12" s="162"/>
    </row>
    <row r="13" spans="2:28" ht="15" customHeight="1" thickTop="1" thickBot="1">
      <c r="B13" s="557"/>
      <c r="C13" s="173"/>
      <c r="D13" s="173"/>
      <c r="E13" s="174">
        <v>0</v>
      </c>
      <c r="F13" s="174">
        <v>0</v>
      </c>
      <c r="G13" s="176">
        <f t="shared" ref="G13:G15" si="2">+E13+F13</f>
        <v>0</v>
      </c>
      <c r="H13" s="176">
        <f>+(E13*12)*C13</f>
        <v>0</v>
      </c>
      <c r="I13" s="176">
        <f>+(F13*12)*C13</f>
        <v>0</v>
      </c>
      <c r="J13" s="177">
        <f>+H13+I13</f>
        <v>0</v>
      </c>
      <c r="L13" s="162"/>
      <c r="Y13" s="69"/>
    </row>
    <row r="14" spans="2:28" ht="15" customHeight="1" thickTop="1" thickBot="1">
      <c r="B14" s="557"/>
      <c r="C14" s="173"/>
      <c r="D14" s="173"/>
      <c r="E14" s="174">
        <v>0</v>
      </c>
      <c r="F14" s="174">
        <v>0</v>
      </c>
      <c r="G14" s="176">
        <f t="shared" si="2"/>
        <v>0</v>
      </c>
      <c r="H14" s="176">
        <f>+(E14*12)*$C14</f>
        <v>0</v>
      </c>
      <c r="I14" s="176">
        <f>+(F14*12)*$C14</f>
        <v>0</v>
      </c>
      <c r="J14" s="177">
        <f>+H14+I14</f>
        <v>0</v>
      </c>
      <c r="L14" s="162"/>
    </row>
    <row r="15" spans="2:28" ht="15" customHeight="1" thickTop="1" thickBot="1">
      <c r="B15" s="557"/>
      <c r="C15" s="173"/>
      <c r="D15" s="173"/>
      <c r="E15" s="174">
        <v>0</v>
      </c>
      <c r="F15" s="174">
        <v>0</v>
      </c>
      <c r="G15" s="176">
        <f t="shared" si="2"/>
        <v>0</v>
      </c>
      <c r="H15" s="176">
        <f>+(E15*12)*$C15</f>
        <v>0</v>
      </c>
      <c r="I15" s="176">
        <f>+(F15*12)*$C15</f>
        <v>0</v>
      </c>
      <c r="J15" s="178">
        <f>+H15+I15</f>
        <v>0</v>
      </c>
      <c r="L15" s="162"/>
    </row>
    <row r="16" spans="2:28" ht="15" customHeight="1" thickTop="1">
      <c r="B16" s="179" t="s">
        <v>363</v>
      </c>
      <c r="C16" s="180">
        <f>SUM(C12:C15)</f>
        <v>0</v>
      </c>
      <c r="D16" s="181"/>
      <c r="E16" s="182"/>
      <c r="F16" s="182"/>
      <c r="G16" s="188"/>
      <c r="H16" s="176">
        <f>SUM(H12:H15)</f>
        <v>0</v>
      </c>
      <c r="I16" s="176">
        <f>SUM(I12:I15)</f>
        <v>0</v>
      </c>
      <c r="J16" s="184">
        <f>SUM(J12:J15)</f>
        <v>0</v>
      </c>
      <c r="L16" s="162"/>
    </row>
    <row r="17" spans="2:12" ht="15" customHeight="1" thickBot="1">
      <c r="B17" s="169"/>
      <c r="C17" s="163"/>
      <c r="D17" s="163"/>
      <c r="E17" s="175"/>
      <c r="F17" s="175"/>
      <c r="G17" s="186"/>
      <c r="H17" s="175"/>
      <c r="I17" s="175"/>
      <c r="J17" s="187"/>
      <c r="L17" s="162"/>
    </row>
    <row r="18" spans="2:12" ht="15" customHeight="1" thickTop="1" thickBot="1">
      <c r="B18" s="558" t="s">
        <v>364</v>
      </c>
      <c r="C18" s="173"/>
      <c r="D18" s="173"/>
      <c r="E18" s="189"/>
      <c r="F18" s="189"/>
      <c r="G18" s="174">
        <v>0</v>
      </c>
      <c r="H18" s="189"/>
      <c r="I18" s="189"/>
      <c r="J18" s="177">
        <f>+(G18*12)*C18</f>
        <v>0</v>
      </c>
      <c r="L18" s="162"/>
    </row>
    <row r="19" spans="2:12" ht="15" customHeight="1" thickTop="1" thickBot="1">
      <c r="B19" s="558"/>
      <c r="C19" s="173"/>
      <c r="D19" s="173"/>
      <c r="E19" s="189"/>
      <c r="F19" s="189"/>
      <c r="G19" s="174">
        <v>0</v>
      </c>
      <c r="H19" s="189"/>
      <c r="I19" s="189"/>
      <c r="J19" s="177">
        <f>+(G19*12)*C19</f>
        <v>0</v>
      </c>
      <c r="L19" s="162"/>
    </row>
    <row r="20" spans="2:12" ht="15" customHeight="1" thickTop="1" thickBot="1">
      <c r="B20" s="558"/>
      <c r="C20" s="173"/>
      <c r="D20" s="173"/>
      <c r="E20" s="189"/>
      <c r="F20" s="189"/>
      <c r="G20" s="174">
        <v>0</v>
      </c>
      <c r="H20" s="189"/>
      <c r="I20" s="189"/>
      <c r="J20" s="177">
        <f>+(G20*12)*C20</f>
        <v>0</v>
      </c>
      <c r="L20" s="162"/>
    </row>
    <row r="21" spans="2:12" ht="15" customHeight="1" thickTop="1" thickBot="1">
      <c r="B21" s="558"/>
      <c r="C21" s="173"/>
      <c r="D21" s="173"/>
      <c r="E21" s="189"/>
      <c r="F21" s="189"/>
      <c r="G21" s="174">
        <v>0</v>
      </c>
      <c r="H21" s="190"/>
      <c r="I21" s="189"/>
      <c r="J21" s="178">
        <f>+(G21*12)*C21</f>
        <v>0</v>
      </c>
      <c r="L21" s="162"/>
    </row>
    <row r="22" spans="2:12" ht="15" customHeight="1" thickTop="1">
      <c r="B22" s="191" t="s">
        <v>365</v>
      </c>
      <c r="C22" s="163">
        <f>SUM(C18:C21)</f>
        <v>0</v>
      </c>
      <c r="D22" s="192"/>
      <c r="E22" s="189"/>
      <c r="F22" s="189"/>
      <c r="G22" s="188"/>
      <c r="H22" s="189"/>
      <c r="I22" s="189"/>
      <c r="J22" s="184">
        <f>SUM(J18:J21)</f>
        <v>0</v>
      </c>
      <c r="L22" s="162"/>
    </row>
    <row r="23" spans="2:12" ht="15" customHeight="1" thickBot="1">
      <c r="B23" s="169"/>
      <c r="C23" s="163"/>
      <c r="D23" s="163"/>
      <c r="E23" s="175"/>
      <c r="F23" s="193"/>
      <c r="G23" s="194"/>
      <c r="H23" s="193"/>
      <c r="I23" s="175"/>
      <c r="J23" s="187"/>
      <c r="L23" s="162"/>
    </row>
    <row r="24" spans="2:12" ht="15" customHeight="1" thickTop="1" thickBot="1">
      <c r="B24" s="558" t="s">
        <v>366</v>
      </c>
      <c r="C24" s="173">
        <v>0</v>
      </c>
      <c r="D24" s="173">
        <v>0</v>
      </c>
      <c r="E24" s="189"/>
      <c r="F24" s="189"/>
      <c r="G24" s="174">
        <v>0</v>
      </c>
      <c r="H24" s="189"/>
      <c r="I24" s="189"/>
      <c r="J24" s="177">
        <f>+(G24*12)*C24</f>
        <v>0</v>
      </c>
      <c r="L24" s="162"/>
    </row>
    <row r="25" spans="2:12" ht="15" customHeight="1" thickTop="1" thickBot="1">
      <c r="B25" s="558"/>
      <c r="C25" s="173"/>
      <c r="D25" s="173"/>
      <c r="E25" s="189"/>
      <c r="F25" s="189"/>
      <c r="G25" s="174">
        <v>0</v>
      </c>
      <c r="H25" s="189"/>
      <c r="I25" s="189"/>
      <c r="J25" s="177">
        <f>+(G25*12)*C25</f>
        <v>0</v>
      </c>
      <c r="L25" s="162"/>
    </row>
    <row r="26" spans="2:12" ht="15" customHeight="1" thickTop="1" thickBot="1">
      <c r="B26" s="558"/>
      <c r="C26" s="173"/>
      <c r="D26" s="173"/>
      <c r="E26" s="189"/>
      <c r="F26" s="189"/>
      <c r="G26" s="174">
        <v>0</v>
      </c>
      <c r="H26" s="189"/>
      <c r="I26" s="189"/>
      <c r="J26" s="177">
        <f>+(G26*12)*C26</f>
        <v>0</v>
      </c>
      <c r="L26" s="162"/>
    </row>
    <row r="27" spans="2:12" ht="15" customHeight="1" thickTop="1" thickBot="1">
      <c r="B27" s="558"/>
      <c r="C27" s="173"/>
      <c r="D27" s="173"/>
      <c r="E27" s="189"/>
      <c r="F27" s="189"/>
      <c r="G27" s="174">
        <v>0</v>
      </c>
      <c r="H27" s="190"/>
      <c r="I27" s="189"/>
      <c r="J27" s="178">
        <f>+(G27*12)*C27</f>
        <v>0</v>
      </c>
      <c r="L27" s="162"/>
    </row>
    <row r="28" spans="2:12" ht="15" customHeight="1" thickTop="1">
      <c r="B28" s="195" t="s">
        <v>367</v>
      </c>
      <c r="C28" s="196">
        <f>SUM(C24:C27)</f>
        <v>0</v>
      </c>
      <c r="D28" s="197"/>
      <c r="E28" s="198"/>
      <c r="F28" s="198"/>
      <c r="G28" s="199">
        <f>SUM(G24:G27)</f>
        <v>0</v>
      </c>
      <c r="H28" s="198"/>
      <c r="I28" s="198"/>
      <c r="J28" s="200">
        <f>SUM(J24:J27)</f>
        <v>0</v>
      </c>
      <c r="K28" s="201"/>
      <c r="L28" s="162"/>
    </row>
    <row r="29" spans="2:12" ht="15" customHeight="1" thickBot="1">
      <c r="B29" s="163"/>
      <c r="C29" s="193"/>
      <c r="D29" s="193"/>
      <c r="E29" s="193"/>
      <c r="F29" s="193"/>
      <c r="G29" s="202"/>
      <c r="H29" s="193"/>
      <c r="I29" s="193"/>
      <c r="J29" s="186"/>
      <c r="K29" s="201"/>
      <c r="L29" s="162"/>
    </row>
    <row r="30" spans="2:12" ht="15" customHeight="1" thickTop="1" thickBot="1">
      <c r="B30" s="203" t="s">
        <v>368</v>
      </c>
      <c r="C30" s="189"/>
      <c r="D30" s="189"/>
      <c r="E30" s="189"/>
      <c r="F30" s="189"/>
      <c r="G30" s="174">
        <v>0</v>
      </c>
      <c r="H30" s="189"/>
      <c r="I30" s="189"/>
      <c r="J30" s="186">
        <f>G30*12</f>
        <v>0</v>
      </c>
      <c r="K30" s="201"/>
      <c r="L30" s="162"/>
    </row>
    <row r="31" spans="2:12" ht="15" customHeight="1" thickTop="1">
      <c r="B31" s="69"/>
      <c r="C31" s="162"/>
      <c r="D31" s="162"/>
      <c r="E31" s="162"/>
      <c r="F31" s="162"/>
      <c r="G31" s="162"/>
      <c r="H31" s="204"/>
      <c r="I31" s="162"/>
      <c r="J31" s="162"/>
      <c r="K31" s="72" t="s">
        <v>369</v>
      </c>
      <c r="L31" s="162"/>
    </row>
    <row r="32" spans="2:12" ht="15" customHeight="1">
      <c r="C32" s="162"/>
      <c r="D32" s="162"/>
      <c r="E32" s="162"/>
      <c r="F32" s="162"/>
      <c r="G32" s="162"/>
      <c r="H32" s="204"/>
      <c r="I32" s="162"/>
      <c r="J32" s="162"/>
      <c r="L32" s="162"/>
    </row>
    <row r="33" spans="2:12" ht="15" customHeight="1">
      <c r="B33" s="162"/>
      <c r="C33" s="162"/>
      <c r="D33" s="162"/>
      <c r="E33" s="162"/>
      <c r="F33" s="162"/>
      <c r="G33" s="162"/>
      <c r="H33" s="204"/>
      <c r="I33" s="162"/>
      <c r="J33" s="162"/>
      <c r="K33" s="162"/>
      <c r="L33" s="162"/>
    </row>
    <row r="34" spans="2:12" ht="15" customHeight="1">
      <c r="B34" s="162"/>
      <c r="C34" s="162"/>
      <c r="D34" s="162"/>
      <c r="E34" s="162"/>
      <c r="F34" s="162"/>
      <c r="G34" s="162"/>
      <c r="H34" s="162"/>
      <c r="I34" s="162"/>
      <c r="J34" s="162"/>
      <c r="K34" s="162"/>
      <c r="L34" s="162"/>
    </row>
    <row r="35" spans="2:12" ht="15" customHeight="1">
      <c r="B35" s="162"/>
      <c r="C35" s="162"/>
      <c r="D35" s="162"/>
      <c r="E35" s="162"/>
      <c r="F35" s="162"/>
      <c r="G35" s="162"/>
      <c r="H35" s="162"/>
      <c r="I35" s="162"/>
      <c r="J35" s="162"/>
      <c r="K35" s="162"/>
      <c r="L35" s="162"/>
    </row>
    <row r="36" spans="2:12" ht="15" customHeight="1">
      <c r="B36" s="162"/>
      <c r="C36" s="162"/>
      <c r="D36" s="162"/>
      <c r="E36" s="162"/>
      <c r="F36" s="162"/>
      <c r="G36" s="162"/>
      <c r="H36" s="162"/>
      <c r="I36" s="162"/>
      <c r="J36" s="162"/>
      <c r="K36" s="162"/>
      <c r="L36" s="162"/>
    </row>
    <row r="37" spans="2:12" ht="15" customHeight="1">
      <c r="B37" s="162"/>
      <c r="C37" s="162"/>
      <c r="D37" s="162"/>
      <c r="E37" s="162"/>
      <c r="F37" s="162"/>
      <c r="G37" s="162"/>
      <c r="H37" s="162"/>
      <c r="I37" s="162"/>
      <c r="J37" s="162"/>
      <c r="K37" s="162"/>
      <c r="L37" s="162"/>
    </row>
    <row r="38" spans="2:12" ht="15" customHeight="1">
      <c r="B38" s="162"/>
      <c r="C38" s="162"/>
      <c r="D38" s="162"/>
      <c r="E38" s="162"/>
      <c r="F38" s="162"/>
      <c r="G38" s="162"/>
      <c r="H38" s="162"/>
      <c r="I38" s="162"/>
      <c r="J38" s="162"/>
      <c r="K38" s="162"/>
      <c r="L38" s="162"/>
    </row>
    <row r="39" spans="2:12" ht="15" customHeight="1">
      <c r="B39" s="162"/>
      <c r="C39" s="162"/>
      <c r="D39" s="162"/>
      <c r="E39" s="162"/>
      <c r="F39" s="162"/>
      <c r="G39" s="162"/>
      <c r="H39" s="162"/>
      <c r="I39" s="162"/>
      <c r="J39" s="162"/>
      <c r="K39" s="162"/>
      <c r="L39" s="162"/>
    </row>
    <row r="40" spans="2:12" ht="15" customHeight="1">
      <c r="B40" s="162"/>
      <c r="C40" s="162"/>
      <c r="D40" s="162"/>
      <c r="E40" s="162"/>
      <c r="F40" s="162"/>
      <c r="G40" s="162"/>
      <c r="H40" s="162"/>
      <c r="I40" s="162"/>
      <c r="J40" s="162"/>
      <c r="K40" s="162"/>
      <c r="L40" s="162"/>
    </row>
    <row r="41" spans="2:12" ht="15">
      <c r="B41" s="162"/>
      <c r="C41" s="162"/>
      <c r="D41" s="162"/>
      <c r="E41" s="162"/>
      <c r="F41" s="162"/>
      <c r="G41" s="162"/>
      <c r="H41" s="162"/>
      <c r="I41" s="162"/>
      <c r="J41" s="162"/>
      <c r="K41" s="162"/>
      <c r="L41" s="162"/>
    </row>
    <row r="42" spans="2:12" ht="15">
      <c r="B42" s="162"/>
      <c r="C42" s="162"/>
      <c r="D42" s="162"/>
      <c r="E42" s="162"/>
      <c r="F42" s="162"/>
      <c r="G42" s="162"/>
      <c r="H42" s="162"/>
      <c r="I42" s="162"/>
      <c r="J42" s="162"/>
      <c r="K42" s="162"/>
      <c r="L42" s="162"/>
    </row>
    <row r="43" spans="2:12" ht="15">
      <c r="B43" s="162"/>
      <c r="C43" s="162"/>
      <c r="D43" s="162"/>
      <c r="E43" s="162"/>
      <c r="F43" s="162"/>
      <c r="G43" s="162"/>
      <c r="H43" s="162"/>
      <c r="I43" s="162"/>
      <c r="J43" s="162"/>
      <c r="K43" s="162"/>
      <c r="L43" s="162"/>
    </row>
    <row r="44" spans="2:12" ht="15">
      <c r="B44" s="162"/>
      <c r="C44" s="162"/>
      <c r="D44" s="162"/>
      <c r="E44" s="162"/>
      <c r="F44" s="162"/>
      <c r="G44" s="162"/>
      <c r="H44" s="162"/>
      <c r="I44" s="162"/>
      <c r="J44" s="162"/>
      <c r="K44" s="162"/>
      <c r="L44" s="162"/>
    </row>
    <row r="45" spans="2:12" ht="15">
      <c r="B45" s="162"/>
      <c r="C45" s="162"/>
      <c r="D45" s="162"/>
      <c r="E45" s="162"/>
      <c r="F45" s="162"/>
      <c r="G45" s="162"/>
      <c r="H45" s="162"/>
      <c r="I45" s="162"/>
      <c r="J45" s="162"/>
      <c r="K45" s="162"/>
      <c r="L45" s="162"/>
    </row>
    <row r="46" spans="2:12" ht="15">
      <c r="B46" s="162"/>
      <c r="C46" s="162"/>
      <c r="D46" s="162"/>
      <c r="E46" s="162"/>
      <c r="F46" s="162"/>
      <c r="G46" s="162"/>
      <c r="H46" s="162"/>
      <c r="I46" s="162"/>
      <c r="J46" s="162"/>
      <c r="K46" s="162"/>
      <c r="L46" s="162"/>
    </row>
  </sheetData>
  <mergeCells count="6">
    <mergeCell ref="B1:J1"/>
    <mergeCell ref="B6:B9"/>
    <mergeCell ref="B12:B15"/>
    <mergeCell ref="B18:B21"/>
    <mergeCell ref="B24:B27"/>
    <mergeCell ref="B2:J2"/>
  </mergeCells>
  <printOptions gridLines="1"/>
  <pageMargins left="0.7" right="0.7" top="0.75" bottom="0.75" header="0.3" footer="0.3"/>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view="pageBreakPreview" zoomScale="90" zoomScaleNormal="100" zoomScaleSheetLayoutView="90" workbookViewId="0">
      <pane ySplit="4" topLeftCell="A5" activePane="bottomLeft" state="frozen"/>
      <selection pane="bottomLeft" activeCell="G8" sqref="G8"/>
    </sheetView>
  </sheetViews>
  <sheetFormatPr defaultColWidth="8.85546875" defaultRowHeight="12.75"/>
  <cols>
    <col min="1" max="2" width="3.28515625" style="70" customWidth="1"/>
    <col min="3" max="6" width="11.85546875" style="70" customWidth="1"/>
    <col min="7" max="7" width="13.7109375" style="70" bestFit="1" customWidth="1"/>
    <col min="8" max="8" width="13.7109375" style="70" customWidth="1"/>
    <col min="9" max="10" width="10.140625" style="70" customWidth="1"/>
    <col min="11" max="11" width="2.7109375" style="70" customWidth="1"/>
    <col min="12" max="16384" width="8.85546875" style="70"/>
  </cols>
  <sheetData>
    <row r="1" spans="1:13" ht="15" thickBot="1">
      <c r="A1" s="205"/>
      <c r="B1" s="409" t="s">
        <v>604</v>
      </c>
      <c r="C1" s="409"/>
      <c r="D1" s="409"/>
      <c r="E1" s="409"/>
      <c r="F1" s="409"/>
      <c r="G1" s="409"/>
      <c r="H1" s="409"/>
      <c r="I1" s="409"/>
      <c r="J1" s="409"/>
      <c r="K1" s="205"/>
      <c r="L1" s="71"/>
      <c r="M1" s="71"/>
    </row>
    <row r="2" spans="1:13" ht="15">
      <c r="A2" s="205"/>
      <c r="B2" s="560" t="s">
        <v>617</v>
      </c>
      <c r="C2" s="560"/>
      <c r="D2" s="560"/>
      <c r="E2" s="560"/>
      <c r="F2" s="560"/>
      <c r="G2" s="560"/>
      <c r="H2" s="560"/>
      <c r="I2" s="560"/>
      <c r="J2" s="560"/>
      <c r="K2" s="205"/>
      <c r="L2" s="71"/>
      <c r="M2" s="71"/>
    </row>
    <row r="3" spans="1:13" ht="13.5" thickBot="1">
      <c r="A3" s="205"/>
      <c r="B3" s="205"/>
      <c r="C3" s="205"/>
      <c r="D3" s="205"/>
      <c r="E3" s="205"/>
      <c r="F3" s="205"/>
      <c r="G3" s="205"/>
      <c r="H3" s="205"/>
      <c r="I3" s="205"/>
      <c r="J3" s="205"/>
      <c r="K3" s="205"/>
      <c r="L3" s="71"/>
      <c r="M3" s="71"/>
    </row>
    <row r="4" spans="1:13" ht="23.25" customHeight="1">
      <c r="A4" s="205"/>
      <c r="B4" s="206"/>
      <c r="C4" s="207"/>
      <c r="D4" s="208" t="s">
        <v>370</v>
      </c>
      <c r="E4" s="208"/>
      <c r="F4" s="208"/>
      <c r="G4" s="209"/>
      <c r="H4" s="209"/>
      <c r="I4" s="208"/>
      <c r="J4" s="210"/>
      <c r="K4" s="205"/>
      <c r="L4" s="71"/>
      <c r="M4" s="71"/>
    </row>
    <row r="5" spans="1:13" ht="15">
      <c r="A5" s="205"/>
      <c r="B5" s="211"/>
      <c r="C5" s="212"/>
      <c r="D5" s="212"/>
      <c r="E5" s="212"/>
      <c r="F5" s="212"/>
      <c r="G5" s="212"/>
      <c r="H5" s="212"/>
      <c r="I5" s="212"/>
      <c r="J5" s="213"/>
      <c r="K5" s="205"/>
      <c r="L5" s="71"/>
      <c r="M5" s="71"/>
    </row>
    <row r="6" spans="1:13" ht="15">
      <c r="A6" s="205"/>
      <c r="B6" s="211"/>
      <c r="C6" s="214" t="s">
        <v>371</v>
      </c>
      <c r="D6" s="212"/>
      <c r="E6" s="212"/>
      <c r="F6" s="212"/>
      <c r="G6" s="212"/>
      <c r="H6" s="212"/>
      <c r="I6" s="212"/>
      <c r="J6" s="213"/>
      <c r="K6" s="205"/>
      <c r="L6" s="71"/>
      <c r="M6" s="71"/>
    </row>
    <row r="7" spans="1:13" ht="15.75" thickBot="1">
      <c r="A7" s="205"/>
      <c r="B7" s="211"/>
      <c r="C7" s="212"/>
      <c r="D7" s="212"/>
      <c r="E7" s="212"/>
      <c r="F7" s="212"/>
      <c r="G7" s="212"/>
      <c r="H7" s="212"/>
      <c r="I7" s="212"/>
      <c r="J7" s="213"/>
      <c r="K7" s="205"/>
      <c r="L7" s="71"/>
      <c r="M7" s="71"/>
    </row>
    <row r="8" spans="1:13" ht="19.899999999999999" customHeight="1" thickTop="1" thickBot="1">
      <c r="A8" s="205"/>
      <c r="B8" s="211"/>
      <c r="C8" s="561" t="s">
        <v>372</v>
      </c>
      <c r="D8" s="562"/>
      <c r="E8" s="562"/>
      <c r="F8" s="565"/>
      <c r="G8" s="215">
        <v>0</v>
      </c>
      <c r="H8" s="216"/>
      <c r="I8" s="212"/>
      <c r="J8" s="213"/>
      <c r="K8" s="205"/>
      <c r="L8" s="71"/>
      <c r="M8" s="71"/>
    </row>
    <row r="9" spans="1:13" ht="19.899999999999999" customHeight="1" thickTop="1" thickBot="1">
      <c r="A9" s="205"/>
      <c r="B9" s="211"/>
      <c r="C9" s="561" t="s">
        <v>373</v>
      </c>
      <c r="D9" s="562"/>
      <c r="E9" s="562"/>
      <c r="F9" s="565"/>
      <c r="G9" s="217">
        <v>0</v>
      </c>
      <c r="H9" s="218"/>
      <c r="I9" s="212"/>
      <c r="J9" s="213"/>
      <c r="K9" s="205"/>
      <c r="L9" s="71"/>
      <c r="M9" s="71"/>
    </row>
    <row r="10" spans="1:13" ht="19.899999999999999" customHeight="1" thickTop="1" thickBot="1">
      <c r="A10" s="205"/>
      <c r="B10" s="211"/>
      <c r="C10" s="561" t="s">
        <v>374</v>
      </c>
      <c r="D10" s="562"/>
      <c r="E10" s="562"/>
      <c r="F10" s="565"/>
      <c r="G10" s="217">
        <v>0</v>
      </c>
      <c r="H10" s="218"/>
      <c r="I10" s="212"/>
      <c r="J10" s="213"/>
      <c r="K10" s="205"/>
      <c r="L10" s="71"/>
      <c r="M10" s="71"/>
    </row>
    <row r="11" spans="1:13" ht="19.899999999999999" customHeight="1" thickTop="1" thickBot="1">
      <c r="A11" s="205"/>
      <c r="B11" s="211"/>
      <c r="C11" s="561" t="s">
        <v>375</v>
      </c>
      <c r="D11" s="562"/>
      <c r="E11" s="562"/>
      <c r="F11" s="565"/>
      <c r="G11" s="217">
        <v>0</v>
      </c>
      <c r="H11" s="218"/>
      <c r="I11" s="212"/>
      <c r="J11" s="213"/>
      <c r="K11" s="205"/>
      <c r="L11" s="71"/>
      <c r="M11" s="71"/>
    </row>
    <row r="12" spans="1:13" ht="19.899999999999999" customHeight="1" thickTop="1" thickBot="1">
      <c r="A12" s="205"/>
      <c r="B12" s="211"/>
      <c r="C12" s="561" t="s">
        <v>376</v>
      </c>
      <c r="D12" s="562"/>
      <c r="E12" s="562"/>
      <c r="F12" s="565"/>
      <c r="G12" s="219">
        <v>0</v>
      </c>
      <c r="H12" s="220">
        <v>0</v>
      </c>
      <c r="I12" s="212" t="s">
        <v>377</v>
      </c>
      <c r="J12" s="213"/>
      <c r="K12" s="205"/>
      <c r="L12" s="71"/>
      <c r="M12" s="71"/>
    </row>
    <row r="13" spans="1:13" ht="19.899999999999999" customHeight="1" thickTop="1" thickBot="1">
      <c r="A13" s="205"/>
      <c r="B13" s="211"/>
      <c r="C13" s="561" t="s">
        <v>378</v>
      </c>
      <c r="D13" s="562"/>
      <c r="E13" s="562"/>
      <c r="F13" s="565"/>
      <c r="G13" s="217">
        <v>0</v>
      </c>
      <c r="H13" s="218"/>
      <c r="I13" s="212"/>
      <c r="J13" s="213"/>
      <c r="K13" s="205"/>
      <c r="L13" s="71"/>
      <c r="M13" s="71"/>
    </row>
    <row r="14" spans="1:13" ht="19.899999999999999" customHeight="1" thickTop="1">
      <c r="A14" s="205"/>
      <c r="B14" s="211"/>
      <c r="C14" s="212"/>
      <c r="D14" s="212"/>
      <c r="E14" s="212"/>
      <c r="F14" s="212"/>
      <c r="G14" s="212"/>
      <c r="H14" s="212"/>
      <c r="I14" s="212"/>
      <c r="J14" s="213"/>
      <c r="K14" s="205"/>
      <c r="L14" s="71"/>
      <c r="M14" s="71"/>
    </row>
    <row r="15" spans="1:13" ht="19.899999999999999" customHeight="1">
      <c r="A15" s="205"/>
      <c r="B15" s="211"/>
      <c r="C15" s="214" t="s">
        <v>379</v>
      </c>
      <c r="D15" s="212"/>
      <c r="E15" s="212"/>
      <c r="F15" s="212"/>
      <c r="G15" s="212"/>
      <c r="H15" s="212"/>
      <c r="I15" s="212"/>
      <c r="J15" s="213"/>
      <c r="K15" s="205"/>
      <c r="L15" s="71"/>
      <c r="M15" s="71"/>
    </row>
    <row r="16" spans="1:13" ht="19.899999999999999" customHeight="1" thickBot="1">
      <c r="A16" s="205"/>
      <c r="B16" s="211"/>
      <c r="C16" s="214"/>
      <c r="D16" s="212"/>
      <c r="E16" s="212"/>
      <c r="F16" s="212"/>
      <c r="G16" s="212"/>
      <c r="H16" s="212"/>
      <c r="I16" s="212"/>
      <c r="J16" s="213"/>
      <c r="K16" s="205"/>
      <c r="L16" s="71"/>
      <c r="M16" s="71"/>
    </row>
    <row r="17" spans="1:13" ht="19.899999999999999" customHeight="1" thickTop="1" thickBot="1">
      <c r="A17" s="205"/>
      <c r="B17" s="211"/>
      <c r="C17" s="212"/>
      <c r="D17" s="561" t="s">
        <v>380</v>
      </c>
      <c r="E17" s="562"/>
      <c r="F17" s="563"/>
      <c r="G17" s="219">
        <v>0</v>
      </c>
      <c r="H17" s="220">
        <v>0</v>
      </c>
      <c r="I17" s="212" t="s">
        <v>377</v>
      </c>
      <c r="J17" s="221"/>
      <c r="K17" s="205"/>
      <c r="L17" s="71"/>
      <c r="M17" s="71"/>
    </row>
    <row r="18" spans="1:13" ht="19.899999999999999" customHeight="1" thickTop="1" thickBot="1">
      <c r="A18" s="205"/>
      <c r="B18" s="211"/>
      <c r="C18" s="212"/>
      <c r="D18" s="564" t="s">
        <v>381</v>
      </c>
      <c r="E18" s="564"/>
      <c r="F18" s="561"/>
      <c r="G18" s="217">
        <v>0</v>
      </c>
      <c r="H18" s="220"/>
      <c r="I18" s="212"/>
      <c r="J18" s="221"/>
      <c r="K18" s="205"/>
      <c r="L18" s="71"/>
      <c r="M18" s="71"/>
    </row>
    <row r="19" spans="1:13" ht="19.899999999999999" customHeight="1" thickTop="1" thickBot="1">
      <c r="A19" s="205"/>
      <c r="B19" s="211"/>
      <c r="C19" s="212"/>
      <c r="D19" s="222"/>
      <c r="E19" s="223" t="s">
        <v>382</v>
      </c>
      <c r="F19" s="224"/>
      <c r="G19" s="225"/>
      <c r="H19" s="225"/>
      <c r="I19" s="71"/>
      <c r="J19" s="221"/>
      <c r="K19" s="205"/>
      <c r="L19" s="71"/>
      <c r="M19" s="71"/>
    </row>
    <row r="20" spans="1:13" ht="19.899999999999999" customHeight="1" thickTop="1" thickBot="1">
      <c r="A20" s="205"/>
      <c r="B20" s="211"/>
      <c r="C20" s="212"/>
      <c r="D20" s="564" t="s">
        <v>383</v>
      </c>
      <c r="E20" s="564"/>
      <c r="F20" s="561"/>
      <c r="G20" s="217">
        <v>0</v>
      </c>
      <c r="H20" s="226"/>
      <c r="I20" s="212"/>
      <c r="J20" s="213"/>
      <c r="K20" s="205"/>
      <c r="L20" s="71"/>
      <c r="M20" s="71"/>
    </row>
    <row r="21" spans="1:13" ht="19.899999999999999" customHeight="1" thickTop="1" thickBot="1">
      <c r="A21" s="205"/>
      <c r="B21" s="227"/>
      <c r="C21" s="228"/>
      <c r="D21" s="229"/>
      <c r="E21" s="229"/>
      <c r="F21" s="229"/>
      <c r="G21" s="229"/>
      <c r="H21" s="230"/>
      <c r="I21" s="228"/>
      <c r="J21" s="231"/>
      <c r="K21" s="205"/>
      <c r="L21" s="71"/>
      <c r="M21" s="71"/>
    </row>
    <row r="22" spans="1:13" ht="15">
      <c r="A22" s="205"/>
      <c r="B22" s="212"/>
      <c r="C22" s="212"/>
      <c r="D22" s="212"/>
      <c r="E22" s="212"/>
      <c r="F22" s="212"/>
      <c r="G22" s="212"/>
      <c r="H22" s="212"/>
      <c r="I22" s="212"/>
      <c r="J22" s="232" t="s">
        <v>369</v>
      </c>
      <c r="K22" s="205"/>
      <c r="L22" s="71"/>
      <c r="M22" s="71"/>
    </row>
    <row r="23" spans="1:13">
      <c r="A23" s="205"/>
      <c r="B23" s="205"/>
      <c r="C23" s="205"/>
      <c r="D23" s="205"/>
      <c r="E23" s="205"/>
      <c r="F23" s="205"/>
      <c r="G23" s="205"/>
      <c r="H23" s="205"/>
      <c r="I23" s="205"/>
      <c r="J23" s="233"/>
      <c r="K23" s="205"/>
      <c r="L23" s="71"/>
      <c r="M23" s="71"/>
    </row>
    <row r="24" spans="1:13">
      <c r="A24" s="71"/>
      <c r="B24" s="71"/>
      <c r="C24" s="71"/>
      <c r="D24" s="71"/>
      <c r="E24" s="71"/>
      <c r="F24" s="71"/>
      <c r="G24" s="71"/>
      <c r="H24" s="71"/>
      <c r="I24" s="71"/>
      <c r="J24" s="71"/>
      <c r="K24" s="71"/>
      <c r="L24" s="71"/>
      <c r="M24" s="71"/>
    </row>
    <row r="25" spans="1:13">
      <c r="A25" s="71"/>
      <c r="B25" s="71"/>
      <c r="C25" s="71"/>
      <c r="D25" s="71"/>
      <c r="E25" s="71"/>
      <c r="F25" s="71"/>
      <c r="G25" s="71"/>
      <c r="H25" s="71"/>
      <c r="I25" s="71"/>
      <c r="J25" s="71"/>
      <c r="K25" s="71"/>
      <c r="L25" s="71"/>
      <c r="M25" s="71"/>
    </row>
  </sheetData>
  <sheetProtection selectLockedCells="1"/>
  <mergeCells count="11">
    <mergeCell ref="B1:J1"/>
    <mergeCell ref="B2:J2"/>
    <mergeCell ref="D17:F17"/>
    <mergeCell ref="D18:F18"/>
    <mergeCell ref="D20:F20"/>
    <mergeCell ref="C8:F8"/>
    <mergeCell ref="C9:F9"/>
    <mergeCell ref="C10:F10"/>
    <mergeCell ref="C11:F11"/>
    <mergeCell ref="C12:F12"/>
    <mergeCell ref="C13:F13"/>
  </mergeCells>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
  <sheetViews>
    <sheetView tabSelected="1" view="pageBreakPreview" zoomScale="60" zoomScaleNormal="75" workbookViewId="0">
      <pane xSplit="1" ySplit="7" topLeftCell="B14" activePane="bottomRight" state="frozen"/>
      <selection pane="topRight" activeCell="B1" sqref="B1"/>
      <selection pane="bottomLeft" activeCell="A10" sqref="A10"/>
      <selection pane="bottomRight" activeCell="V32" sqref="V32"/>
    </sheetView>
  </sheetViews>
  <sheetFormatPr defaultColWidth="9.140625" defaultRowHeight="20.25" customHeight="1"/>
  <cols>
    <col min="1" max="1" width="3.42578125" style="241" customWidth="1"/>
    <col min="2" max="2" width="2.85546875" style="241" customWidth="1"/>
    <col min="3" max="3" width="43.28515625" style="241" customWidth="1"/>
    <col min="4" max="7" width="12.7109375" style="241" customWidth="1"/>
    <col min="8" max="10" width="13.42578125" style="241" customWidth="1"/>
    <col min="11" max="18" width="12.7109375" style="241" customWidth="1"/>
    <col min="19" max="20" width="3.7109375" style="241" customWidth="1"/>
    <col min="21" max="27" width="9.7109375" style="241" customWidth="1"/>
    <col min="28" max="257" width="9.140625" style="241"/>
    <col min="258" max="258" width="2.85546875" style="241" customWidth="1"/>
    <col min="259" max="259" width="43.28515625" style="241" customWidth="1"/>
    <col min="260" max="274" width="12.7109375" style="241" customWidth="1"/>
    <col min="275" max="283" width="9.7109375" style="241" customWidth="1"/>
    <col min="284" max="513" width="9.140625" style="241"/>
    <col min="514" max="514" width="2.85546875" style="241" customWidth="1"/>
    <col min="515" max="515" width="43.28515625" style="241" customWidth="1"/>
    <col min="516" max="530" width="12.7109375" style="241" customWidth="1"/>
    <col min="531" max="539" width="9.7109375" style="241" customWidth="1"/>
    <col min="540" max="769" width="9.140625" style="241"/>
    <col min="770" max="770" width="2.85546875" style="241" customWidth="1"/>
    <col min="771" max="771" width="43.28515625" style="241" customWidth="1"/>
    <col min="772" max="786" width="12.7109375" style="241" customWidth="1"/>
    <col min="787" max="795" width="9.7109375" style="241" customWidth="1"/>
    <col min="796" max="1025" width="9.140625" style="241"/>
    <col min="1026" max="1026" width="2.85546875" style="241" customWidth="1"/>
    <col min="1027" max="1027" width="43.28515625" style="241" customWidth="1"/>
    <col min="1028" max="1042" width="12.7109375" style="241" customWidth="1"/>
    <col min="1043" max="1051" width="9.7109375" style="241" customWidth="1"/>
    <col min="1052" max="1281" width="9.140625" style="241"/>
    <col min="1282" max="1282" width="2.85546875" style="241" customWidth="1"/>
    <col min="1283" max="1283" width="43.28515625" style="241" customWidth="1"/>
    <col min="1284" max="1298" width="12.7109375" style="241" customWidth="1"/>
    <col min="1299" max="1307" width="9.7109375" style="241" customWidth="1"/>
    <col min="1308" max="1537" width="9.140625" style="241"/>
    <col min="1538" max="1538" width="2.85546875" style="241" customWidth="1"/>
    <col min="1539" max="1539" width="43.28515625" style="241" customWidth="1"/>
    <col min="1540" max="1554" width="12.7109375" style="241" customWidth="1"/>
    <col min="1555" max="1563" width="9.7109375" style="241" customWidth="1"/>
    <col min="1564" max="1793" width="9.140625" style="241"/>
    <col min="1794" max="1794" width="2.85546875" style="241" customWidth="1"/>
    <col min="1795" max="1795" width="43.28515625" style="241" customWidth="1"/>
    <col min="1796" max="1810" width="12.7109375" style="241" customWidth="1"/>
    <col min="1811" max="1819" width="9.7109375" style="241" customWidth="1"/>
    <col min="1820" max="2049" width="9.140625" style="241"/>
    <col min="2050" max="2050" width="2.85546875" style="241" customWidth="1"/>
    <col min="2051" max="2051" width="43.28515625" style="241" customWidth="1"/>
    <col min="2052" max="2066" width="12.7109375" style="241" customWidth="1"/>
    <col min="2067" max="2075" width="9.7109375" style="241" customWidth="1"/>
    <col min="2076" max="2305" width="9.140625" style="241"/>
    <col min="2306" max="2306" width="2.85546875" style="241" customWidth="1"/>
    <col min="2307" max="2307" width="43.28515625" style="241" customWidth="1"/>
    <col min="2308" max="2322" width="12.7109375" style="241" customWidth="1"/>
    <col min="2323" max="2331" width="9.7109375" style="241" customWidth="1"/>
    <col min="2332" max="2561" width="9.140625" style="241"/>
    <col min="2562" max="2562" width="2.85546875" style="241" customWidth="1"/>
    <col min="2563" max="2563" width="43.28515625" style="241" customWidth="1"/>
    <col min="2564" max="2578" width="12.7109375" style="241" customWidth="1"/>
    <col min="2579" max="2587" width="9.7109375" style="241" customWidth="1"/>
    <col min="2588" max="2817" width="9.140625" style="241"/>
    <col min="2818" max="2818" width="2.85546875" style="241" customWidth="1"/>
    <col min="2819" max="2819" width="43.28515625" style="241" customWidth="1"/>
    <col min="2820" max="2834" width="12.7109375" style="241" customWidth="1"/>
    <col min="2835" max="2843" width="9.7109375" style="241" customWidth="1"/>
    <col min="2844" max="3073" width="9.140625" style="241"/>
    <col min="3074" max="3074" width="2.85546875" style="241" customWidth="1"/>
    <col min="3075" max="3075" width="43.28515625" style="241" customWidth="1"/>
    <col min="3076" max="3090" width="12.7109375" style="241" customWidth="1"/>
    <col min="3091" max="3099" width="9.7109375" style="241" customWidth="1"/>
    <col min="3100" max="3329" width="9.140625" style="241"/>
    <col min="3330" max="3330" width="2.85546875" style="241" customWidth="1"/>
    <col min="3331" max="3331" width="43.28515625" style="241" customWidth="1"/>
    <col min="3332" max="3346" width="12.7109375" style="241" customWidth="1"/>
    <col min="3347" max="3355" width="9.7109375" style="241" customWidth="1"/>
    <col min="3356" max="3585" width="9.140625" style="241"/>
    <col min="3586" max="3586" width="2.85546875" style="241" customWidth="1"/>
    <col min="3587" max="3587" width="43.28515625" style="241" customWidth="1"/>
    <col min="3588" max="3602" width="12.7109375" style="241" customWidth="1"/>
    <col min="3603" max="3611" width="9.7109375" style="241" customWidth="1"/>
    <col min="3612" max="3841" width="9.140625" style="241"/>
    <col min="3842" max="3842" width="2.85546875" style="241" customWidth="1"/>
    <col min="3843" max="3843" width="43.28515625" style="241" customWidth="1"/>
    <col min="3844" max="3858" width="12.7109375" style="241" customWidth="1"/>
    <col min="3859" max="3867" width="9.7109375" style="241" customWidth="1"/>
    <col min="3868" max="4097" width="9.140625" style="241"/>
    <col min="4098" max="4098" width="2.85546875" style="241" customWidth="1"/>
    <col min="4099" max="4099" width="43.28515625" style="241" customWidth="1"/>
    <col min="4100" max="4114" width="12.7109375" style="241" customWidth="1"/>
    <col min="4115" max="4123" width="9.7109375" style="241" customWidth="1"/>
    <col min="4124" max="4353" width="9.140625" style="241"/>
    <col min="4354" max="4354" width="2.85546875" style="241" customWidth="1"/>
    <col min="4355" max="4355" width="43.28515625" style="241" customWidth="1"/>
    <col min="4356" max="4370" width="12.7109375" style="241" customWidth="1"/>
    <col min="4371" max="4379" width="9.7109375" style="241" customWidth="1"/>
    <col min="4380" max="4609" width="9.140625" style="241"/>
    <col min="4610" max="4610" width="2.85546875" style="241" customWidth="1"/>
    <col min="4611" max="4611" width="43.28515625" style="241" customWidth="1"/>
    <col min="4612" max="4626" width="12.7109375" style="241" customWidth="1"/>
    <col min="4627" max="4635" width="9.7109375" style="241" customWidth="1"/>
    <col min="4636" max="4865" width="9.140625" style="241"/>
    <col min="4866" max="4866" width="2.85546875" style="241" customWidth="1"/>
    <col min="4867" max="4867" width="43.28515625" style="241" customWidth="1"/>
    <col min="4868" max="4882" width="12.7109375" style="241" customWidth="1"/>
    <col min="4883" max="4891" width="9.7109375" style="241" customWidth="1"/>
    <col min="4892" max="5121" width="9.140625" style="241"/>
    <col min="5122" max="5122" width="2.85546875" style="241" customWidth="1"/>
    <col min="5123" max="5123" width="43.28515625" style="241" customWidth="1"/>
    <col min="5124" max="5138" width="12.7109375" style="241" customWidth="1"/>
    <col min="5139" max="5147" width="9.7109375" style="241" customWidth="1"/>
    <col min="5148" max="5377" width="9.140625" style="241"/>
    <col min="5378" max="5378" width="2.85546875" style="241" customWidth="1"/>
    <col min="5379" max="5379" width="43.28515625" style="241" customWidth="1"/>
    <col min="5380" max="5394" width="12.7109375" style="241" customWidth="1"/>
    <col min="5395" max="5403" width="9.7109375" style="241" customWidth="1"/>
    <col min="5404" max="5633" width="9.140625" style="241"/>
    <col min="5634" max="5634" width="2.85546875" style="241" customWidth="1"/>
    <col min="5635" max="5635" width="43.28515625" style="241" customWidth="1"/>
    <col min="5636" max="5650" width="12.7109375" style="241" customWidth="1"/>
    <col min="5651" max="5659" width="9.7109375" style="241" customWidth="1"/>
    <col min="5660" max="5889" width="9.140625" style="241"/>
    <col min="5890" max="5890" width="2.85546875" style="241" customWidth="1"/>
    <col min="5891" max="5891" width="43.28515625" style="241" customWidth="1"/>
    <col min="5892" max="5906" width="12.7109375" style="241" customWidth="1"/>
    <col min="5907" max="5915" width="9.7109375" style="241" customWidth="1"/>
    <col min="5916" max="6145" width="9.140625" style="241"/>
    <col min="6146" max="6146" width="2.85546875" style="241" customWidth="1"/>
    <col min="6147" max="6147" width="43.28515625" style="241" customWidth="1"/>
    <col min="6148" max="6162" width="12.7109375" style="241" customWidth="1"/>
    <col min="6163" max="6171" width="9.7109375" style="241" customWidth="1"/>
    <col min="6172" max="6401" width="9.140625" style="241"/>
    <col min="6402" max="6402" width="2.85546875" style="241" customWidth="1"/>
    <col min="6403" max="6403" width="43.28515625" style="241" customWidth="1"/>
    <col min="6404" max="6418" width="12.7109375" style="241" customWidth="1"/>
    <col min="6419" max="6427" width="9.7109375" style="241" customWidth="1"/>
    <col min="6428" max="6657" width="9.140625" style="241"/>
    <col min="6658" max="6658" width="2.85546875" style="241" customWidth="1"/>
    <col min="6659" max="6659" width="43.28515625" style="241" customWidth="1"/>
    <col min="6660" max="6674" width="12.7109375" style="241" customWidth="1"/>
    <col min="6675" max="6683" width="9.7109375" style="241" customWidth="1"/>
    <col min="6684" max="6913" width="9.140625" style="241"/>
    <col min="6914" max="6914" width="2.85546875" style="241" customWidth="1"/>
    <col min="6915" max="6915" width="43.28515625" style="241" customWidth="1"/>
    <col min="6916" max="6930" width="12.7109375" style="241" customWidth="1"/>
    <col min="6931" max="6939" width="9.7109375" style="241" customWidth="1"/>
    <col min="6940" max="7169" width="9.140625" style="241"/>
    <col min="7170" max="7170" width="2.85546875" style="241" customWidth="1"/>
    <col min="7171" max="7171" width="43.28515625" style="241" customWidth="1"/>
    <col min="7172" max="7186" width="12.7109375" style="241" customWidth="1"/>
    <col min="7187" max="7195" width="9.7109375" style="241" customWidth="1"/>
    <col min="7196" max="7425" width="9.140625" style="241"/>
    <col min="7426" max="7426" width="2.85546875" style="241" customWidth="1"/>
    <col min="7427" max="7427" width="43.28515625" style="241" customWidth="1"/>
    <col min="7428" max="7442" width="12.7109375" style="241" customWidth="1"/>
    <col min="7443" max="7451" width="9.7109375" style="241" customWidth="1"/>
    <col min="7452" max="7681" width="9.140625" style="241"/>
    <col min="7682" max="7682" width="2.85546875" style="241" customWidth="1"/>
    <col min="7683" max="7683" width="43.28515625" style="241" customWidth="1"/>
    <col min="7684" max="7698" width="12.7109375" style="241" customWidth="1"/>
    <col min="7699" max="7707" width="9.7109375" style="241" customWidth="1"/>
    <col min="7708" max="7937" width="9.140625" style="241"/>
    <col min="7938" max="7938" width="2.85546875" style="241" customWidth="1"/>
    <col min="7939" max="7939" width="43.28515625" style="241" customWidth="1"/>
    <col min="7940" max="7954" width="12.7109375" style="241" customWidth="1"/>
    <col min="7955" max="7963" width="9.7109375" style="241" customWidth="1"/>
    <col min="7964" max="8193" width="9.140625" style="241"/>
    <col min="8194" max="8194" width="2.85546875" style="241" customWidth="1"/>
    <col min="8195" max="8195" width="43.28515625" style="241" customWidth="1"/>
    <col min="8196" max="8210" width="12.7109375" style="241" customWidth="1"/>
    <col min="8211" max="8219" width="9.7109375" style="241" customWidth="1"/>
    <col min="8220" max="8449" width="9.140625" style="241"/>
    <col min="8450" max="8450" width="2.85546875" style="241" customWidth="1"/>
    <col min="8451" max="8451" width="43.28515625" style="241" customWidth="1"/>
    <col min="8452" max="8466" width="12.7109375" style="241" customWidth="1"/>
    <col min="8467" max="8475" width="9.7109375" style="241" customWidth="1"/>
    <col min="8476" max="8705" width="9.140625" style="241"/>
    <col min="8706" max="8706" width="2.85546875" style="241" customWidth="1"/>
    <col min="8707" max="8707" width="43.28515625" style="241" customWidth="1"/>
    <col min="8708" max="8722" width="12.7109375" style="241" customWidth="1"/>
    <col min="8723" max="8731" width="9.7109375" style="241" customWidth="1"/>
    <col min="8732" max="8961" width="9.140625" style="241"/>
    <col min="8962" max="8962" width="2.85546875" style="241" customWidth="1"/>
    <col min="8963" max="8963" width="43.28515625" style="241" customWidth="1"/>
    <col min="8964" max="8978" width="12.7109375" style="241" customWidth="1"/>
    <col min="8979" max="8987" width="9.7109375" style="241" customWidth="1"/>
    <col min="8988" max="9217" width="9.140625" style="241"/>
    <col min="9218" max="9218" width="2.85546875" style="241" customWidth="1"/>
    <col min="9219" max="9219" width="43.28515625" style="241" customWidth="1"/>
    <col min="9220" max="9234" width="12.7109375" style="241" customWidth="1"/>
    <col min="9235" max="9243" width="9.7109375" style="241" customWidth="1"/>
    <col min="9244" max="9473" width="9.140625" style="241"/>
    <col min="9474" max="9474" width="2.85546875" style="241" customWidth="1"/>
    <col min="9475" max="9475" width="43.28515625" style="241" customWidth="1"/>
    <col min="9476" max="9490" width="12.7109375" style="241" customWidth="1"/>
    <col min="9491" max="9499" width="9.7109375" style="241" customWidth="1"/>
    <col min="9500" max="9729" width="9.140625" style="241"/>
    <col min="9730" max="9730" width="2.85546875" style="241" customWidth="1"/>
    <col min="9731" max="9731" width="43.28515625" style="241" customWidth="1"/>
    <col min="9732" max="9746" width="12.7109375" style="241" customWidth="1"/>
    <col min="9747" max="9755" width="9.7109375" style="241" customWidth="1"/>
    <col min="9756" max="9985" width="9.140625" style="241"/>
    <col min="9986" max="9986" width="2.85546875" style="241" customWidth="1"/>
    <col min="9987" max="9987" width="43.28515625" style="241" customWidth="1"/>
    <col min="9988" max="10002" width="12.7109375" style="241" customWidth="1"/>
    <col min="10003" max="10011" width="9.7109375" style="241" customWidth="1"/>
    <col min="10012" max="10241" width="9.140625" style="241"/>
    <col min="10242" max="10242" width="2.85546875" style="241" customWidth="1"/>
    <col min="10243" max="10243" width="43.28515625" style="241" customWidth="1"/>
    <col min="10244" max="10258" width="12.7109375" style="241" customWidth="1"/>
    <col min="10259" max="10267" width="9.7109375" style="241" customWidth="1"/>
    <col min="10268" max="10497" width="9.140625" style="241"/>
    <col min="10498" max="10498" width="2.85546875" style="241" customWidth="1"/>
    <col min="10499" max="10499" width="43.28515625" style="241" customWidth="1"/>
    <col min="10500" max="10514" width="12.7109375" style="241" customWidth="1"/>
    <col min="10515" max="10523" width="9.7109375" style="241" customWidth="1"/>
    <col min="10524" max="10753" width="9.140625" style="241"/>
    <col min="10754" max="10754" width="2.85546875" style="241" customWidth="1"/>
    <col min="10755" max="10755" width="43.28515625" style="241" customWidth="1"/>
    <col min="10756" max="10770" width="12.7109375" style="241" customWidth="1"/>
    <col min="10771" max="10779" width="9.7109375" style="241" customWidth="1"/>
    <col min="10780" max="11009" width="9.140625" style="241"/>
    <col min="11010" max="11010" width="2.85546875" style="241" customWidth="1"/>
    <col min="11011" max="11011" width="43.28515625" style="241" customWidth="1"/>
    <col min="11012" max="11026" width="12.7109375" style="241" customWidth="1"/>
    <col min="11027" max="11035" width="9.7109375" style="241" customWidth="1"/>
    <col min="11036" max="11265" width="9.140625" style="241"/>
    <col min="11266" max="11266" width="2.85546875" style="241" customWidth="1"/>
    <col min="11267" max="11267" width="43.28515625" style="241" customWidth="1"/>
    <col min="11268" max="11282" width="12.7109375" style="241" customWidth="1"/>
    <col min="11283" max="11291" width="9.7109375" style="241" customWidth="1"/>
    <col min="11292" max="11521" width="9.140625" style="241"/>
    <col min="11522" max="11522" width="2.85546875" style="241" customWidth="1"/>
    <col min="11523" max="11523" width="43.28515625" style="241" customWidth="1"/>
    <col min="11524" max="11538" width="12.7109375" style="241" customWidth="1"/>
    <col min="11539" max="11547" width="9.7109375" style="241" customWidth="1"/>
    <col min="11548" max="11777" width="9.140625" style="241"/>
    <col min="11778" max="11778" width="2.85546875" style="241" customWidth="1"/>
    <col min="11779" max="11779" width="43.28515625" style="241" customWidth="1"/>
    <col min="11780" max="11794" width="12.7109375" style="241" customWidth="1"/>
    <col min="11795" max="11803" width="9.7109375" style="241" customWidth="1"/>
    <col min="11804" max="12033" width="9.140625" style="241"/>
    <col min="12034" max="12034" width="2.85546875" style="241" customWidth="1"/>
    <col min="12035" max="12035" width="43.28515625" style="241" customWidth="1"/>
    <col min="12036" max="12050" width="12.7109375" style="241" customWidth="1"/>
    <col min="12051" max="12059" width="9.7109375" style="241" customWidth="1"/>
    <col min="12060" max="12289" width="9.140625" style="241"/>
    <col min="12290" max="12290" width="2.85546875" style="241" customWidth="1"/>
    <col min="12291" max="12291" width="43.28515625" style="241" customWidth="1"/>
    <col min="12292" max="12306" width="12.7109375" style="241" customWidth="1"/>
    <col min="12307" max="12315" width="9.7109375" style="241" customWidth="1"/>
    <col min="12316" max="12545" width="9.140625" style="241"/>
    <col min="12546" max="12546" width="2.85546875" style="241" customWidth="1"/>
    <col min="12547" max="12547" width="43.28515625" style="241" customWidth="1"/>
    <col min="12548" max="12562" width="12.7109375" style="241" customWidth="1"/>
    <col min="12563" max="12571" width="9.7109375" style="241" customWidth="1"/>
    <col min="12572" max="12801" width="9.140625" style="241"/>
    <col min="12802" max="12802" width="2.85546875" style="241" customWidth="1"/>
    <col min="12803" max="12803" width="43.28515625" style="241" customWidth="1"/>
    <col min="12804" max="12818" width="12.7109375" style="241" customWidth="1"/>
    <col min="12819" max="12827" width="9.7109375" style="241" customWidth="1"/>
    <col min="12828" max="13057" width="9.140625" style="241"/>
    <col min="13058" max="13058" width="2.85546875" style="241" customWidth="1"/>
    <col min="13059" max="13059" width="43.28515625" style="241" customWidth="1"/>
    <col min="13060" max="13074" width="12.7109375" style="241" customWidth="1"/>
    <col min="13075" max="13083" width="9.7109375" style="241" customWidth="1"/>
    <col min="13084" max="13313" width="9.140625" style="241"/>
    <col min="13314" max="13314" width="2.85546875" style="241" customWidth="1"/>
    <col min="13315" max="13315" width="43.28515625" style="241" customWidth="1"/>
    <col min="13316" max="13330" width="12.7109375" style="241" customWidth="1"/>
    <col min="13331" max="13339" width="9.7109375" style="241" customWidth="1"/>
    <col min="13340" max="13569" width="9.140625" style="241"/>
    <col min="13570" max="13570" width="2.85546875" style="241" customWidth="1"/>
    <col min="13571" max="13571" width="43.28515625" style="241" customWidth="1"/>
    <col min="13572" max="13586" width="12.7109375" style="241" customWidth="1"/>
    <col min="13587" max="13595" width="9.7109375" style="241" customWidth="1"/>
    <col min="13596" max="13825" width="9.140625" style="241"/>
    <col min="13826" max="13826" width="2.85546875" style="241" customWidth="1"/>
    <col min="13827" max="13827" width="43.28515625" style="241" customWidth="1"/>
    <col min="13828" max="13842" width="12.7109375" style="241" customWidth="1"/>
    <col min="13843" max="13851" width="9.7109375" style="241" customWidth="1"/>
    <col min="13852" max="14081" width="9.140625" style="241"/>
    <col min="14082" max="14082" width="2.85546875" style="241" customWidth="1"/>
    <col min="14083" max="14083" width="43.28515625" style="241" customWidth="1"/>
    <col min="14084" max="14098" width="12.7109375" style="241" customWidth="1"/>
    <col min="14099" max="14107" width="9.7109375" style="241" customWidth="1"/>
    <col min="14108" max="14337" width="9.140625" style="241"/>
    <col min="14338" max="14338" width="2.85546875" style="241" customWidth="1"/>
    <col min="14339" max="14339" width="43.28515625" style="241" customWidth="1"/>
    <col min="14340" max="14354" width="12.7109375" style="241" customWidth="1"/>
    <col min="14355" max="14363" width="9.7109375" style="241" customWidth="1"/>
    <col min="14364" max="14593" width="9.140625" style="241"/>
    <col min="14594" max="14594" width="2.85546875" style="241" customWidth="1"/>
    <col min="14595" max="14595" width="43.28515625" style="241" customWidth="1"/>
    <col min="14596" max="14610" width="12.7109375" style="241" customWidth="1"/>
    <col min="14611" max="14619" width="9.7109375" style="241" customWidth="1"/>
    <col min="14620" max="14849" width="9.140625" style="241"/>
    <col min="14850" max="14850" width="2.85546875" style="241" customWidth="1"/>
    <col min="14851" max="14851" width="43.28515625" style="241" customWidth="1"/>
    <col min="14852" max="14866" width="12.7109375" style="241" customWidth="1"/>
    <col min="14867" max="14875" width="9.7109375" style="241" customWidth="1"/>
    <col min="14876" max="15105" width="9.140625" style="241"/>
    <col min="15106" max="15106" width="2.85546875" style="241" customWidth="1"/>
    <col min="15107" max="15107" width="43.28515625" style="241" customWidth="1"/>
    <col min="15108" max="15122" width="12.7109375" style="241" customWidth="1"/>
    <col min="15123" max="15131" width="9.7109375" style="241" customWidth="1"/>
    <col min="15132" max="15361" width="9.140625" style="241"/>
    <col min="15362" max="15362" width="2.85546875" style="241" customWidth="1"/>
    <col min="15363" max="15363" width="43.28515625" style="241" customWidth="1"/>
    <col min="15364" max="15378" width="12.7109375" style="241" customWidth="1"/>
    <col min="15379" max="15387" width="9.7109375" style="241" customWidth="1"/>
    <col min="15388" max="15617" width="9.140625" style="241"/>
    <col min="15618" max="15618" width="2.85546875" style="241" customWidth="1"/>
    <col min="15619" max="15619" width="43.28515625" style="241" customWidth="1"/>
    <col min="15620" max="15634" width="12.7109375" style="241" customWidth="1"/>
    <col min="15635" max="15643" width="9.7109375" style="241" customWidth="1"/>
    <col min="15644" max="15873" width="9.140625" style="241"/>
    <col min="15874" max="15874" width="2.85546875" style="241" customWidth="1"/>
    <col min="15875" max="15875" width="43.28515625" style="241" customWidth="1"/>
    <col min="15876" max="15890" width="12.7109375" style="241" customWidth="1"/>
    <col min="15891" max="15899" width="9.7109375" style="241" customWidth="1"/>
    <col min="15900" max="16129" width="9.140625" style="241"/>
    <col min="16130" max="16130" width="2.85546875" style="241" customWidth="1"/>
    <col min="16131" max="16131" width="43.28515625" style="241" customWidth="1"/>
    <col min="16132" max="16146" width="12.7109375" style="241" customWidth="1"/>
    <col min="16147" max="16155" width="9.7109375" style="241" customWidth="1"/>
    <col min="16156" max="16384" width="9.140625" style="241"/>
  </cols>
  <sheetData>
    <row r="1" spans="1:28" ht="20.25" customHeight="1" thickBot="1">
      <c r="B1" s="409" t="s">
        <v>605</v>
      </c>
      <c r="C1" s="409"/>
      <c r="D1" s="409"/>
      <c r="E1" s="409"/>
      <c r="F1" s="409"/>
      <c r="G1" s="409"/>
      <c r="H1" s="409"/>
      <c r="I1" s="409"/>
      <c r="J1" s="409"/>
      <c r="K1" s="409"/>
      <c r="L1" s="409"/>
      <c r="M1" s="409"/>
      <c r="N1" s="409"/>
      <c r="O1" s="409"/>
      <c r="P1" s="409"/>
      <c r="Q1" s="409"/>
      <c r="R1" s="409"/>
      <c r="S1" s="409"/>
    </row>
    <row r="2" spans="1:28" ht="20.25" customHeight="1">
      <c r="B2" s="567" t="s">
        <v>617</v>
      </c>
      <c r="C2" s="567"/>
      <c r="D2" s="567"/>
      <c r="E2" s="567"/>
      <c r="F2" s="567"/>
      <c r="G2" s="567"/>
      <c r="H2" s="567"/>
      <c r="I2" s="567"/>
      <c r="J2" s="567"/>
      <c r="K2" s="567"/>
      <c r="L2" s="567"/>
      <c r="M2" s="567"/>
      <c r="N2" s="567"/>
      <c r="O2" s="567"/>
      <c r="P2" s="567"/>
      <c r="Q2" s="567"/>
      <c r="R2" s="567"/>
      <c r="S2" s="567"/>
    </row>
    <row r="3" spans="1:28" s="234" customFormat="1" ht="14.25" customHeight="1" thickBot="1">
      <c r="C3" s="235"/>
      <c r="D3" s="236"/>
    </row>
    <row r="4" spans="1:28" ht="20.25" customHeight="1">
      <c r="A4" s="237"/>
      <c r="B4" s="238"/>
      <c r="C4" s="239"/>
      <c r="D4" s="239"/>
      <c r="E4" s="239"/>
      <c r="F4" s="239"/>
      <c r="G4" s="239"/>
      <c r="H4" s="566" t="s">
        <v>384</v>
      </c>
      <c r="I4" s="566"/>
      <c r="J4" s="566"/>
      <c r="K4" s="239"/>
      <c r="L4" s="239"/>
      <c r="M4" s="239"/>
      <c r="N4" s="239"/>
      <c r="O4" s="239"/>
      <c r="P4" s="239"/>
      <c r="Q4" s="239"/>
      <c r="R4" s="239"/>
      <c r="S4" s="240"/>
    </row>
    <row r="5" spans="1:28" ht="20.25" customHeight="1" thickBot="1">
      <c r="A5" s="237"/>
      <c r="B5" s="242"/>
      <c r="C5" s="245"/>
      <c r="D5" s="246"/>
      <c r="E5" s="243"/>
      <c r="F5" s="243" t="s">
        <v>28</v>
      </c>
      <c r="G5" s="243"/>
      <c r="H5" s="243"/>
      <c r="I5" s="243"/>
      <c r="J5" s="243"/>
      <c r="K5" s="243"/>
      <c r="L5" s="243"/>
      <c r="M5" s="243"/>
      <c r="N5" s="243"/>
      <c r="O5" s="243"/>
      <c r="P5" s="243"/>
      <c r="Q5" s="243"/>
      <c r="R5" s="243"/>
      <c r="S5" s="244"/>
    </row>
    <row r="6" spans="1:28" ht="20.25" customHeight="1" thickBot="1">
      <c r="A6" s="237"/>
      <c r="B6" s="247"/>
      <c r="C6" s="248"/>
      <c r="D6" s="249" t="s">
        <v>385</v>
      </c>
      <c r="E6" s="250" t="s">
        <v>386</v>
      </c>
      <c r="F6" s="250" t="s">
        <v>387</v>
      </c>
      <c r="G6" s="250" t="s">
        <v>388</v>
      </c>
      <c r="H6" s="250" t="s">
        <v>389</v>
      </c>
      <c r="I6" s="250" t="s">
        <v>390</v>
      </c>
      <c r="J6" s="250" t="s">
        <v>391</v>
      </c>
      <c r="K6" s="250" t="s">
        <v>392</v>
      </c>
      <c r="L6" s="250" t="s">
        <v>393</v>
      </c>
      <c r="M6" s="250" t="s">
        <v>394</v>
      </c>
      <c r="N6" s="250" t="s">
        <v>395</v>
      </c>
      <c r="O6" s="250" t="s">
        <v>396</v>
      </c>
      <c r="P6" s="250" t="s">
        <v>397</v>
      </c>
      <c r="Q6" s="250" t="s">
        <v>398</v>
      </c>
      <c r="R6" s="251" t="s">
        <v>399</v>
      </c>
      <c r="S6" s="252"/>
      <c r="T6" s="253"/>
      <c r="U6" s="253"/>
      <c r="V6" s="253"/>
      <c r="W6" s="253"/>
      <c r="X6" s="253"/>
      <c r="Y6" s="253"/>
      <c r="Z6" s="253"/>
      <c r="AA6" s="253"/>
      <c r="AB6" s="253"/>
    </row>
    <row r="7" spans="1:28" ht="20.25" customHeight="1" thickTop="1" thickBot="1">
      <c r="B7" s="254"/>
      <c r="C7" s="255"/>
      <c r="D7" s="256">
        <v>2016</v>
      </c>
      <c r="E7" s="257">
        <f>D7+1</f>
        <v>2017</v>
      </c>
      <c r="F7" s="257">
        <f t="shared" ref="F7:R7" si="0">E7+1</f>
        <v>2018</v>
      </c>
      <c r="G7" s="257">
        <f t="shared" si="0"/>
        <v>2019</v>
      </c>
      <c r="H7" s="257">
        <f t="shared" si="0"/>
        <v>2020</v>
      </c>
      <c r="I7" s="257">
        <f t="shared" si="0"/>
        <v>2021</v>
      </c>
      <c r="J7" s="257">
        <f t="shared" si="0"/>
        <v>2022</v>
      </c>
      <c r="K7" s="257">
        <f t="shared" si="0"/>
        <v>2023</v>
      </c>
      <c r="L7" s="257">
        <f t="shared" si="0"/>
        <v>2024</v>
      </c>
      <c r="M7" s="257">
        <f t="shared" si="0"/>
        <v>2025</v>
      </c>
      <c r="N7" s="257">
        <f t="shared" si="0"/>
        <v>2026</v>
      </c>
      <c r="O7" s="257">
        <f t="shared" si="0"/>
        <v>2027</v>
      </c>
      <c r="P7" s="257">
        <f t="shared" si="0"/>
        <v>2028</v>
      </c>
      <c r="Q7" s="257">
        <f t="shared" si="0"/>
        <v>2029</v>
      </c>
      <c r="R7" s="257">
        <f t="shared" si="0"/>
        <v>2030</v>
      </c>
      <c r="S7" s="258"/>
      <c r="T7" s="259"/>
      <c r="U7" s="259"/>
      <c r="V7" s="259"/>
      <c r="W7" s="259"/>
      <c r="X7" s="259"/>
      <c r="Y7" s="259"/>
      <c r="Z7" s="259"/>
      <c r="AA7" s="259"/>
      <c r="AB7" s="259"/>
    </row>
    <row r="8" spans="1:28" ht="20.25" customHeight="1" thickTop="1">
      <c r="B8" s="254"/>
      <c r="C8" s="260" t="s">
        <v>400</v>
      </c>
      <c r="D8" s="261"/>
      <c r="E8" s="262"/>
      <c r="F8" s="262"/>
      <c r="G8" s="262"/>
      <c r="H8" s="262"/>
      <c r="I8" s="262"/>
      <c r="J8" s="262"/>
      <c r="K8" s="262"/>
      <c r="L8" s="262"/>
      <c r="M8" s="262"/>
      <c r="N8" s="262"/>
      <c r="O8" s="262"/>
      <c r="P8" s="262"/>
      <c r="Q8" s="262"/>
      <c r="R8" s="262"/>
      <c r="S8" s="258"/>
      <c r="T8" s="259"/>
      <c r="U8" s="259"/>
      <c r="V8" s="259"/>
      <c r="W8" s="259"/>
      <c r="X8" s="259"/>
      <c r="Y8" s="259"/>
      <c r="Z8" s="259"/>
      <c r="AA8" s="259"/>
      <c r="AB8" s="259"/>
    </row>
    <row r="9" spans="1:28" ht="20.25" customHeight="1">
      <c r="B9" s="254"/>
      <c r="C9" s="263" t="s">
        <v>401</v>
      </c>
      <c r="D9" s="264">
        <f>+'Tab11.03 Proforma Income'!$J28</f>
        <v>0</v>
      </c>
      <c r="E9" s="264">
        <f>D9+D9*'Tab11.03 ProForma Assumptions'!$G8</f>
        <v>0</v>
      </c>
      <c r="F9" s="264">
        <f>E9+E9*'Tab11.03 ProForma Assumptions'!$G8</f>
        <v>0</v>
      </c>
      <c r="G9" s="264">
        <f>F9+F9*'Tab11.03 ProForma Assumptions'!$G8</f>
        <v>0</v>
      </c>
      <c r="H9" s="264">
        <f>G9+G9*'Tab11.03 ProForma Assumptions'!$G8</f>
        <v>0</v>
      </c>
      <c r="I9" s="264">
        <f>H9+H9*'Tab11.03 ProForma Assumptions'!$G8</f>
        <v>0</v>
      </c>
      <c r="J9" s="264">
        <f>I9+I9*'Tab11.03 ProForma Assumptions'!$G8</f>
        <v>0</v>
      </c>
      <c r="K9" s="264">
        <f>J9+J9*'Tab11.03 ProForma Assumptions'!$G8</f>
        <v>0</v>
      </c>
      <c r="L9" s="264">
        <f>K9+K9*'Tab11.03 ProForma Assumptions'!$G8</f>
        <v>0</v>
      </c>
      <c r="M9" s="264">
        <f>L9+L9*'Tab11.03 ProForma Assumptions'!$G8</f>
        <v>0</v>
      </c>
      <c r="N9" s="264">
        <f>M9+M9*'Tab11.03 ProForma Assumptions'!$G8</f>
        <v>0</v>
      </c>
      <c r="O9" s="264">
        <f>N9+N9*'Tab11.03 ProForma Assumptions'!$G8</f>
        <v>0</v>
      </c>
      <c r="P9" s="264">
        <f>O9+O9*'Tab11.03 ProForma Assumptions'!$G8</f>
        <v>0</v>
      </c>
      <c r="Q9" s="264">
        <f>P9+P9*'Tab11.03 ProForma Assumptions'!$G8</f>
        <v>0</v>
      </c>
      <c r="R9" s="264">
        <f>Q9+Q9*'Tab11.03 ProForma Assumptions'!$G8</f>
        <v>0</v>
      </c>
      <c r="S9" s="258"/>
      <c r="T9" s="259"/>
      <c r="U9" s="259"/>
      <c r="V9" s="259"/>
      <c r="W9" s="259"/>
      <c r="X9" s="259"/>
      <c r="Y9" s="259"/>
      <c r="Z9" s="259"/>
      <c r="AA9" s="259"/>
      <c r="AB9" s="259"/>
    </row>
    <row r="10" spans="1:28" ht="20.25" customHeight="1" thickBot="1">
      <c r="B10" s="254"/>
      <c r="C10" s="263" t="s">
        <v>402</v>
      </c>
      <c r="D10" s="265">
        <f>+'Tab11.03 Proforma Income'!J22</f>
        <v>0</v>
      </c>
      <c r="E10" s="265">
        <f>D10+D10*'Tab11.03 ProForma Assumptions'!$G8</f>
        <v>0</v>
      </c>
      <c r="F10" s="265">
        <f>E10+E10*'Tab11.03 ProForma Assumptions'!$G8</f>
        <v>0</v>
      </c>
      <c r="G10" s="265">
        <f>F10+F10*'Tab11.03 ProForma Assumptions'!$G8</f>
        <v>0</v>
      </c>
      <c r="H10" s="265">
        <f>G10+G10*'Tab11.03 ProForma Assumptions'!$G8</f>
        <v>0</v>
      </c>
      <c r="I10" s="265">
        <f>H10+H10*'Tab11.03 ProForma Assumptions'!$G8</f>
        <v>0</v>
      </c>
      <c r="J10" s="265">
        <f>I10+I10*'Tab11.03 ProForma Assumptions'!$G8</f>
        <v>0</v>
      </c>
      <c r="K10" s="265">
        <f>J10+J10*'Tab11.03 ProForma Assumptions'!$G8</f>
        <v>0</v>
      </c>
      <c r="L10" s="265">
        <f>K10+K10*'Tab11.03 ProForma Assumptions'!$G8</f>
        <v>0</v>
      </c>
      <c r="M10" s="265">
        <f>L10+L10*'Tab11.03 ProForma Assumptions'!$G8</f>
        <v>0</v>
      </c>
      <c r="N10" s="265">
        <f>M10+M10*'Tab11.03 ProForma Assumptions'!$G8</f>
        <v>0</v>
      </c>
      <c r="O10" s="265">
        <f>N10+N10*'Tab11.03 ProForma Assumptions'!$G8</f>
        <v>0</v>
      </c>
      <c r="P10" s="265">
        <f>O10+O10*'Tab11.03 ProForma Assumptions'!$G8</f>
        <v>0</v>
      </c>
      <c r="Q10" s="265">
        <f>P10+P10*'Tab11.03 ProForma Assumptions'!$G8</f>
        <v>0</v>
      </c>
      <c r="R10" s="265">
        <f>Q10+Q10*'Tab11.03 ProForma Assumptions'!$G8</f>
        <v>0</v>
      </c>
      <c r="S10" s="258"/>
      <c r="T10" s="259"/>
      <c r="U10" s="259"/>
      <c r="V10" s="259"/>
      <c r="W10" s="259"/>
      <c r="X10" s="259"/>
      <c r="Y10" s="259"/>
      <c r="Z10" s="259"/>
      <c r="AA10" s="259"/>
      <c r="AB10" s="259"/>
    </row>
    <row r="11" spans="1:28" ht="20.25" customHeight="1" thickTop="1">
      <c r="B11" s="254"/>
      <c r="C11" s="266" t="s">
        <v>403</v>
      </c>
      <c r="D11" s="267">
        <f>D9+D10</f>
        <v>0</v>
      </c>
      <c r="E11" s="267">
        <f t="shared" ref="E11:R11" si="1">E9+E10</f>
        <v>0</v>
      </c>
      <c r="F11" s="267">
        <f t="shared" si="1"/>
        <v>0</v>
      </c>
      <c r="G11" s="267">
        <f t="shared" si="1"/>
        <v>0</v>
      </c>
      <c r="H11" s="267">
        <f t="shared" si="1"/>
        <v>0</v>
      </c>
      <c r="I11" s="267">
        <f t="shared" si="1"/>
        <v>0</v>
      </c>
      <c r="J11" s="267">
        <f t="shared" si="1"/>
        <v>0</v>
      </c>
      <c r="K11" s="267">
        <f t="shared" si="1"/>
        <v>0</v>
      </c>
      <c r="L11" s="267">
        <f t="shared" si="1"/>
        <v>0</v>
      </c>
      <c r="M11" s="267">
        <f t="shared" si="1"/>
        <v>0</v>
      </c>
      <c r="N11" s="267">
        <f t="shared" si="1"/>
        <v>0</v>
      </c>
      <c r="O11" s="267">
        <f t="shared" si="1"/>
        <v>0</v>
      </c>
      <c r="P11" s="267">
        <f t="shared" si="1"/>
        <v>0</v>
      </c>
      <c r="Q11" s="267">
        <f t="shared" si="1"/>
        <v>0</v>
      </c>
      <c r="R11" s="267">
        <f t="shared" si="1"/>
        <v>0</v>
      </c>
      <c r="S11" s="258"/>
      <c r="T11" s="259"/>
      <c r="U11" s="259"/>
      <c r="V11" s="259"/>
      <c r="W11" s="259"/>
      <c r="X11" s="259"/>
      <c r="Y11" s="259"/>
      <c r="Z11" s="259"/>
      <c r="AA11" s="259"/>
      <c r="AB11" s="259"/>
    </row>
    <row r="12" spans="1:28" ht="20.25" customHeight="1">
      <c r="B12" s="254"/>
      <c r="C12" s="268" t="s">
        <v>404</v>
      </c>
      <c r="D12" s="269"/>
      <c r="E12" s="269"/>
      <c r="F12" s="269"/>
      <c r="G12" s="269"/>
      <c r="H12" s="269"/>
      <c r="I12" s="269"/>
      <c r="J12" s="269"/>
      <c r="K12" s="269"/>
      <c r="L12" s="269"/>
      <c r="M12" s="269"/>
      <c r="N12" s="269"/>
      <c r="O12" s="269"/>
      <c r="P12" s="269"/>
      <c r="Q12" s="269"/>
      <c r="R12" s="269"/>
      <c r="S12" s="258"/>
      <c r="T12" s="259"/>
      <c r="U12" s="259"/>
      <c r="V12" s="259"/>
      <c r="W12" s="259"/>
      <c r="X12" s="259"/>
      <c r="Y12" s="259"/>
      <c r="Z12" s="259"/>
      <c r="AA12" s="259"/>
      <c r="AB12" s="259"/>
    </row>
    <row r="13" spans="1:28" ht="20.25" customHeight="1">
      <c r="B13" s="254"/>
      <c r="C13" s="270" t="s">
        <v>405</v>
      </c>
      <c r="D13" s="264">
        <f>'Tab11.03 Proforma Income'!H16</f>
        <v>0</v>
      </c>
      <c r="E13" s="264">
        <f>D13+D13*'Tab11.03 ProForma Assumptions'!$G$8</f>
        <v>0</v>
      </c>
      <c r="F13" s="264">
        <f>E13+E13*'Tab11.03 ProForma Assumptions'!$G$8</f>
        <v>0</v>
      </c>
      <c r="G13" s="264">
        <f>F13+F13*'Tab11.03 ProForma Assumptions'!$G$8</f>
        <v>0</v>
      </c>
      <c r="H13" s="264">
        <f>G13+G13*'Tab11.03 ProForma Assumptions'!$G$8</f>
        <v>0</v>
      </c>
      <c r="I13" s="264">
        <f>H13+H13*'Tab11.03 ProForma Assumptions'!$G$8</f>
        <v>0</v>
      </c>
      <c r="J13" s="264">
        <f>I13+I13*'Tab11.03 ProForma Assumptions'!$G$8</f>
        <v>0</v>
      </c>
      <c r="K13" s="264">
        <f>J13+J13*'Tab11.03 ProForma Assumptions'!$G$8</f>
        <v>0</v>
      </c>
      <c r="L13" s="264">
        <f>K13+K13*'Tab11.03 ProForma Assumptions'!$G$8</f>
        <v>0</v>
      </c>
      <c r="M13" s="264">
        <f>L13+L13*'Tab11.03 ProForma Assumptions'!$G$8</f>
        <v>0</v>
      </c>
      <c r="N13" s="264">
        <f>M13+M13*'Tab11.03 ProForma Assumptions'!$G$8</f>
        <v>0</v>
      </c>
      <c r="O13" s="264">
        <f>N13+N13*'Tab11.03 ProForma Assumptions'!$G$8</f>
        <v>0</v>
      </c>
      <c r="P13" s="264">
        <f>O13+O13*'Tab11.03 ProForma Assumptions'!$G$8</f>
        <v>0</v>
      </c>
      <c r="Q13" s="264">
        <f>P13+P13*'Tab11.03 ProForma Assumptions'!$G$8</f>
        <v>0</v>
      </c>
      <c r="R13" s="264">
        <f>Q13+Q13*'Tab11.03 ProForma Assumptions'!$G$8</f>
        <v>0</v>
      </c>
      <c r="S13" s="258"/>
      <c r="T13" s="259"/>
      <c r="U13" s="259"/>
      <c r="V13" s="259"/>
      <c r="W13" s="259"/>
      <c r="X13" s="259"/>
      <c r="Y13" s="259"/>
      <c r="Z13" s="259"/>
      <c r="AA13" s="259"/>
      <c r="AB13" s="259"/>
    </row>
    <row r="14" spans="1:28" ht="20.25" customHeight="1" thickBot="1">
      <c r="B14" s="254"/>
      <c r="C14" s="263" t="s">
        <v>406</v>
      </c>
      <c r="D14" s="265">
        <f>'Tab11.03 Proforma Income'!I16</f>
        <v>0</v>
      </c>
      <c r="E14" s="265">
        <f>D14+D14*'Tab11.03 ProForma Assumptions'!$G$8</f>
        <v>0</v>
      </c>
      <c r="F14" s="265">
        <f>E14+E14*'Tab11.03 ProForma Assumptions'!$G$8</f>
        <v>0</v>
      </c>
      <c r="G14" s="265">
        <f>F14+F14*'Tab11.03 ProForma Assumptions'!$G$8</f>
        <v>0</v>
      </c>
      <c r="H14" s="265">
        <f>G14+G14*'Tab11.03 ProForma Assumptions'!$G$8</f>
        <v>0</v>
      </c>
      <c r="I14" s="265">
        <f>H14+H14*'Tab11.03 ProForma Assumptions'!$G$8</f>
        <v>0</v>
      </c>
      <c r="J14" s="265">
        <f>I14+I14*'Tab11.03 ProForma Assumptions'!$G$8</f>
        <v>0</v>
      </c>
      <c r="K14" s="265">
        <f>J14+J14*'Tab11.03 ProForma Assumptions'!$G$8</f>
        <v>0</v>
      </c>
      <c r="L14" s="265">
        <f>K14+K14*'Tab11.03 ProForma Assumptions'!$G$8</f>
        <v>0</v>
      </c>
      <c r="M14" s="265">
        <f>L14+L14*'Tab11.03 ProForma Assumptions'!$G$8</f>
        <v>0</v>
      </c>
      <c r="N14" s="265">
        <f>M14+M14*'Tab11.03 ProForma Assumptions'!$G$8</f>
        <v>0</v>
      </c>
      <c r="O14" s="265">
        <f>N14+N14*'Tab11.03 ProForma Assumptions'!$G$8</f>
        <v>0</v>
      </c>
      <c r="P14" s="265">
        <f>O14+O14*'Tab11.03 ProForma Assumptions'!$G$8</f>
        <v>0</v>
      </c>
      <c r="Q14" s="265">
        <f>P14+P14*'Tab11.03 ProForma Assumptions'!$G$8</f>
        <v>0</v>
      </c>
      <c r="R14" s="265">
        <f>Q14+Q14*'Tab11.03 ProForma Assumptions'!$G$8</f>
        <v>0</v>
      </c>
      <c r="S14" s="258"/>
      <c r="T14" s="259"/>
      <c r="U14" s="259"/>
      <c r="V14" s="259"/>
      <c r="W14" s="259"/>
      <c r="X14" s="259"/>
      <c r="Y14" s="259"/>
      <c r="Z14" s="259"/>
      <c r="AA14" s="259"/>
      <c r="AB14" s="259"/>
    </row>
    <row r="15" spans="1:28" ht="20.25" customHeight="1" thickTop="1">
      <c r="B15" s="254"/>
      <c r="C15" s="271" t="s">
        <v>407</v>
      </c>
      <c r="D15" s="267">
        <f>D14+D13</f>
        <v>0</v>
      </c>
      <c r="E15" s="267">
        <f>E14+E13</f>
        <v>0</v>
      </c>
      <c r="F15" s="267">
        <f t="shared" ref="F15:R15" si="2">F14+F13</f>
        <v>0</v>
      </c>
      <c r="G15" s="267">
        <f t="shared" si="2"/>
        <v>0</v>
      </c>
      <c r="H15" s="267">
        <f t="shared" si="2"/>
        <v>0</v>
      </c>
      <c r="I15" s="267">
        <f t="shared" si="2"/>
        <v>0</v>
      </c>
      <c r="J15" s="267">
        <f t="shared" si="2"/>
        <v>0</v>
      </c>
      <c r="K15" s="267">
        <f t="shared" si="2"/>
        <v>0</v>
      </c>
      <c r="L15" s="267">
        <f t="shared" si="2"/>
        <v>0</v>
      </c>
      <c r="M15" s="267">
        <f t="shared" si="2"/>
        <v>0</v>
      </c>
      <c r="N15" s="267">
        <f t="shared" si="2"/>
        <v>0</v>
      </c>
      <c r="O15" s="267">
        <f t="shared" si="2"/>
        <v>0</v>
      </c>
      <c r="P15" s="267">
        <f t="shared" si="2"/>
        <v>0</v>
      </c>
      <c r="Q15" s="267">
        <f t="shared" si="2"/>
        <v>0</v>
      </c>
      <c r="R15" s="267">
        <f t="shared" si="2"/>
        <v>0</v>
      </c>
      <c r="S15" s="258"/>
      <c r="T15" s="259"/>
      <c r="U15" s="259"/>
      <c r="V15" s="259"/>
      <c r="W15" s="259"/>
      <c r="X15" s="259"/>
      <c r="Y15" s="259"/>
      <c r="Z15" s="259"/>
      <c r="AA15" s="259"/>
      <c r="AB15" s="259"/>
    </row>
    <row r="16" spans="1:28" s="273" customFormat="1" ht="20.25" customHeight="1">
      <c r="B16" s="272"/>
      <c r="C16" s="268" t="s">
        <v>408</v>
      </c>
      <c r="D16" s="269"/>
      <c r="E16" s="269"/>
      <c r="F16" s="269"/>
      <c r="G16" s="269"/>
      <c r="H16" s="269"/>
      <c r="I16" s="269"/>
      <c r="J16" s="269"/>
      <c r="K16" s="269"/>
      <c r="L16" s="269"/>
      <c r="M16" s="269"/>
      <c r="N16" s="269"/>
      <c r="O16" s="269"/>
      <c r="P16" s="269"/>
      <c r="Q16" s="269"/>
      <c r="R16" s="269"/>
      <c r="S16" s="258"/>
      <c r="T16" s="259"/>
      <c r="U16" s="259"/>
      <c r="V16" s="259"/>
      <c r="W16" s="259"/>
      <c r="X16" s="259"/>
      <c r="Y16" s="259"/>
      <c r="Z16" s="259"/>
      <c r="AA16" s="259"/>
      <c r="AB16" s="259"/>
    </row>
    <row r="17" spans="2:30" s="273" customFormat="1" ht="20.25" customHeight="1">
      <c r="B17" s="272"/>
      <c r="C17" s="270" t="s">
        <v>405</v>
      </c>
      <c r="D17" s="264">
        <f>'Tab11.03 Proforma Income'!H10</f>
        <v>0</v>
      </c>
      <c r="E17" s="264">
        <f>D17+D17*'Tab11.03 ProForma Assumptions'!$G$8</f>
        <v>0</v>
      </c>
      <c r="F17" s="264">
        <f>E17+E17*'Tab11.03 ProForma Assumptions'!$G$8</f>
        <v>0</v>
      </c>
      <c r="G17" s="264">
        <f>F17+F17*'Tab11.03 ProForma Assumptions'!$G$8</f>
        <v>0</v>
      </c>
      <c r="H17" s="264">
        <f>G17+G17*'Tab11.03 ProForma Assumptions'!$G$8</f>
        <v>0</v>
      </c>
      <c r="I17" s="264">
        <f>H17+H17*'Tab11.03 ProForma Assumptions'!$G$8</f>
        <v>0</v>
      </c>
      <c r="J17" s="264">
        <f>I17+I17*'Tab11.03 ProForma Assumptions'!$G$8</f>
        <v>0</v>
      </c>
      <c r="K17" s="264">
        <f>J17+J17*'Tab11.03 ProForma Assumptions'!$G$8</f>
        <v>0</v>
      </c>
      <c r="L17" s="264">
        <f>K17+K17*'Tab11.03 ProForma Assumptions'!$G$8</f>
        <v>0</v>
      </c>
      <c r="M17" s="264">
        <f>L17+L17*'Tab11.03 ProForma Assumptions'!$G$8</f>
        <v>0</v>
      </c>
      <c r="N17" s="264">
        <f>M17+M17*'Tab11.03 ProForma Assumptions'!$G$8</f>
        <v>0</v>
      </c>
      <c r="O17" s="264">
        <f>N17+N17*'Tab11.03 ProForma Assumptions'!$G$8</f>
        <v>0</v>
      </c>
      <c r="P17" s="264">
        <f>O17+O17*'Tab11.03 ProForma Assumptions'!$G$8</f>
        <v>0</v>
      </c>
      <c r="Q17" s="264">
        <f>P17+P17*'Tab11.03 ProForma Assumptions'!$G$8</f>
        <v>0</v>
      </c>
      <c r="R17" s="264">
        <f>Q17+Q17*'Tab11.03 ProForma Assumptions'!$G$8</f>
        <v>0</v>
      </c>
      <c r="S17" s="274"/>
      <c r="T17" s="275"/>
      <c r="U17" s="275"/>
      <c r="V17" s="259"/>
      <c r="W17" s="259"/>
      <c r="X17" s="259"/>
      <c r="Y17" s="259"/>
      <c r="Z17" s="259"/>
      <c r="AA17" s="259"/>
      <c r="AB17" s="259"/>
    </row>
    <row r="18" spans="2:30" s="273" customFormat="1" ht="20.25" customHeight="1">
      <c r="B18" s="272"/>
      <c r="C18" s="263" t="s">
        <v>409</v>
      </c>
      <c r="D18" s="264">
        <f>'Tab11.03 Proforma Income'!I10</f>
        <v>0</v>
      </c>
      <c r="E18" s="264">
        <f>D18+D18*'Tab11.03 ProForma Assumptions'!$G$8</f>
        <v>0</v>
      </c>
      <c r="F18" s="264">
        <f>E18+E18*'Tab11.03 ProForma Assumptions'!$G$8</f>
        <v>0</v>
      </c>
      <c r="G18" s="264">
        <f>F18+F18*'Tab11.03 ProForma Assumptions'!$G$8</f>
        <v>0</v>
      </c>
      <c r="H18" s="264">
        <f>G18+G18*'Tab11.03 ProForma Assumptions'!$G$8</f>
        <v>0</v>
      </c>
      <c r="I18" s="264">
        <f>H18+H18*'Tab11.03 ProForma Assumptions'!$G$8</f>
        <v>0</v>
      </c>
      <c r="J18" s="264">
        <f>I18+I18*'Tab11.03 ProForma Assumptions'!$G$8</f>
        <v>0</v>
      </c>
      <c r="K18" s="264">
        <f>J18+J18*'Tab11.03 ProForma Assumptions'!$G$8</f>
        <v>0</v>
      </c>
      <c r="L18" s="264">
        <f>K18+K18*'Tab11.03 ProForma Assumptions'!$G$8</f>
        <v>0</v>
      </c>
      <c r="M18" s="264">
        <f>L18+L18*'Tab11.03 ProForma Assumptions'!$G$8</f>
        <v>0</v>
      </c>
      <c r="N18" s="264">
        <f>M18+M18*'Tab11.03 ProForma Assumptions'!$G$8</f>
        <v>0</v>
      </c>
      <c r="O18" s="264">
        <f>N18+N18*'Tab11.03 ProForma Assumptions'!$G$8</f>
        <v>0</v>
      </c>
      <c r="P18" s="264">
        <f>O18+O18*'Tab11.03 ProForma Assumptions'!$G$8</f>
        <v>0</v>
      </c>
      <c r="Q18" s="264">
        <f>P18+P18*'Tab11.03 ProForma Assumptions'!$G$8</f>
        <v>0</v>
      </c>
      <c r="R18" s="264">
        <f>Q18+Q18*'Tab11.03 ProForma Assumptions'!$G$8</f>
        <v>0</v>
      </c>
      <c r="S18" s="274"/>
      <c r="T18" s="275"/>
      <c r="U18" s="275"/>
      <c r="V18" s="259"/>
      <c r="W18" s="259"/>
      <c r="X18" s="259"/>
      <c r="Y18" s="259"/>
      <c r="Z18" s="259"/>
      <c r="AA18" s="259"/>
      <c r="AB18" s="259"/>
    </row>
    <row r="19" spans="2:30" ht="20.25" customHeight="1" thickBot="1">
      <c r="B19" s="254"/>
      <c r="C19" s="271" t="s">
        <v>410</v>
      </c>
      <c r="D19" s="265">
        <f>+D17+D18</f>
        <v>0</v>
      </c>
      <c r="E19" s="265">
        <f t="shared" ref="E19:R19" si="3">+E17+E18</f>
        <v>0</v>
      </c>
      <c r="F19" s="265">
        <f t="shared" si="3"/>
        <v>0</v>
      </c>
      <c r="G19" s="265">
        <f t="shared" si="3"/>
        <v>0</v>
      </c>
      <c r="H19" s="265">
        <f t="shared" si="3"/>
        <v>0</v>
      </c>
      <c r="I19" s="265">
        <f t="shared" si="3"/>
        <v>0</v>
      </c>
      <c r="J19" s="265">
        <f t="shared" si="3"/>
        <v>0</v>
      </c>
      <c r="K19" s="265">
        <f t="shared" si="3"/>
        <v>0</v>
      </c>
      <c r="L19" s="265">
        <f t="shared" si="3"/>
        <v>0</v>
      </c>
      <c r="M19" s="265">
        <f t="shared" si="3"/>
        <v>0</v>
      </c>
      <c r="N19" s="265">
        <f t="shared" si="3"/>
        <v>0</v>
      </c>
      <c r="O19" s="265">
        <f t="shared" si="3"/>
        <v>0</v>
      </c>
      <c r="P19" s="265">
        <f t="shared" si="3"/>
        <v>0</v>
      </c>
      <c r="Q19" s="265">
        <f t="shared" si="3"/>
        <v>0</v>
      </c>
      <c r="R19" s="265">
        <f t="shared" si="3"/>
        <v>0</v>
      </c>
      <c r="S19" s="274"/>
      <c r="T19" s="275"/>
      <c r="U19" s="275"/>
      <c r="V19" s="259"/>
      <c r="W19" s="259"/>
      <c r="X19" s="259"/>
      <c r="Y19" s="259"/>
      <c r="Z19" s="259"/>
      <c r="AA19" s="259"/>
      <c r="AB19" s="259"/>
    </row>
    <row r="20" spans="2:30" ht="20.25" customHeight="1" thickTop="1">
      <c r="B20" s="254"/>
      <c r="C20" s="271" t="s">
        <v>411</v>
      </c>
      <c r="D20" s="276">
        <f>+D11+D15+D19</f>
        <v>0</v>
      </c>
      <c r="E20" s="276">
        <f t="shared" ref="E20:R20" si="4">+E11+E15+E19</f>
        <v>0</v>
      </c>
      <c r="F20" s="276">
        <f t="shared" si="4"/>
        <v>0</v>
      </c>
      <c r="G20" s="276">
        <f t="shared" si="4"/>
        <v>0</v>
      </c>
      <c r="H20" s="276">
        <f t="shared" si="4"/>
        <v>0</v>
      </c>
      <c r="I20" s="276">
        <f t="shared" si="4"/>
        <v>0</v>
      </c>
      <c r="J20" s="276">
        <f t="shared" si="4"/>
        <v>0</v>
      </c>
      <c r="K20" s="276">
        <f t="shared" si="4"/>
        <v>0</v>
      </c>
      <c r="L20" s="276">
        <f t="shared" si="4"/>
        <v>0</v>
      </c>
      <c r="M20" s="276">
        <f t="shared" si="4"/>
        <v>0</v>
      </c>
      <c r="N20" s="276">
        <f t="shared" si="4"/>
        <v>0</v>
      </c>
      <c r="O20" s="276">
        <f t="shared" si="4"/>
        <v>0</v>
      </c>
      <c r="P20" s="276">
        <f t="shared" si="4"/>
        <v>0</v>
      </c>
      <c r="Q20" s="276">
        <f t="shared" si="4"/>
        <v>0</v>
      </c>
      <c r="R20" s="276">
        <f t="shared" si="4"/>
        <v>0</v>
      </c>
      <c r="S20" s="277"/>
      <c r="T20" s="278"/>
      <c r="U20" s="278"/>
      <c r="V20" s="273"/>
      <c r="W20" s="273"/>
      <c r="X20" s="273"/>
      <c r="Y20" s="273"/>
      <c r="Z20" s="273"/>
      <c r="AA20" s="273"/>
      <c r="AB20" s="273"/>
    </row>
    <row r="21" spans="2:30" ht="20.25" customHeight="1" thickBot="1">
      <c r="B21" s="254"/>
      <c r="C21" s="263" t="s">
        <v>412</v>
      </c>
      <c r="D21" s="265">
        <f>'Tab11.03 Proforma Income'!J30</f>
        <v>0</v>
      </c>
      <c r="E21" s="265">
        <f>D21+D21*'Tab11.03 ProForma Assumptions'!$G$9</f>
        <v>0</v>
      </c>
      <c r="F21" s="265">
        <f>E21+E21*'Tab11.03 ProForma Assumptions'!$G$9</f>
        <v>0</v>
      </c>
      <c r="G21" s="265">
        <f>F21+F21*'Tab11.03 ProForma Assumptions'!$G$9</f>
        <v>0</v>
      </c>
      <c r="H21" s="265">
        <f>G21+G21*'Tab11.03 ProForma Assumptions'!$G$9</f>
        <v>0</v>
      </c>
      <c r="I21" s="265">
        <f>H21+H21*'Tab11.03 ProForma Assumptions'!$G$9</f>
        <v>0</v>
      </c>
      <c r="J21" s="265">
        <f>I21+I21*'Tab11.03 ProForma Assumptions'!$G$9</f>
        <v>0</v>
      </c>
      <c r="K21" s="265">
        <f>J21+J21*'Tab11.03 ProForma Assumptions'!$G$9</f>
        <v>0</v>
      </c>
      <c r="L21" s="265">
        <f>K21+K21*'Tab11.03 ProForma Assumptions'!$G$9</f>
        <v>0</v>
      </c>
      <c r="M21" s="265">
        <f>L21+L21*'Tab11.03 ProForma Assumptions'!$G$9</f>
        <v>0</v>
      </c>
      <c r="N21" s="265">
        <f>M21+M21*'Tab11.03 ProForma Assumptions'!$G$9</f>
        <v>0</v>
      </c>
      <c r="O21" s="265">
        <f>N21+N21*'Tab11.03 ProForma Assumptions'!$G$9</f>
        <v>0</v>
      </c>
      <c r="P21" s="265">
        <f>O21+O21*'Tab11.03 ProForma Assumptions'!$G$9</f>
        <v>0</v>
      </c>
      <c r="Q21" s="265">
        <f>P21+P21*'Tab11.03 ProForma Assumptions'!$G$9</f>
        <v>0</v>
      </c>
      <c r="R21" s="265">
        <f>Q21+Q21*'Tab11.03 ProForma Assumptions'!$G$9</f>
        <v>0</v>
      </c>
      <c r="S21" s="277"/>
      <c r="T21" s="278"/>
      <c r="U21" s="278"/>
      <c r="V21" s="273"/>
      <c r="W21" s="273"/>
      <c r="X21" s="273"/>
      <c r="Y21" s="273"/>
      <c r="Z21" s="273"/>
      <c r="AA21" s="273"/>
      <c r="AB21" s="273"/>
      <c r="AC21" s="273"/>
      <c r="AD21" s="273"/>
    </row>
    <row r="22" spans="2:30" ht="20.25" customHeight="1" thickTop="1">
      <c r="B22" s="254"/>
      <c r="C22" s="271" t="s">
        <v>413</v>
      </c>
      <c r="D22" s="267">
        <f>+D20+D21</f>
        <v>0</v>
      </c>
      <c r="E22" s="267">
        <f t="shared" ref="E22:R22" si="5">+E20+E21</f>
        <v>0</v>
      </c>
      <c r="F22" s="267">
        <f t="shared" si="5"/>
        <v>0</v>
      </c>
      <c r="G22" s="267">
        <f t="shared" si="5"/>
        <v>0</v>
      </c>
      <c r="H22" s="267">
        <f t="shared" si="5"/>
        <v>0</v>
      </c>
      <c r="I22" s="267">
        <f t="shared" si="5"/>
        <v>0</v>
      </c>
      <c r="J22" s="267">
        <f t="shared" si="5"/>
        <v>0</v>
      </c>
      <c r="K22" s="267">
        <f t="shared" si="5"/>
        <v>0</v>
      </c>
      <c r="L22" s="267">
        <f t="shared" si="5"/>
        <v>0</v>
      </c>
      <c r="M22" s="267">
        <f t="shared" si="5"/>
        <v>0</v>
      </c>
      <c r="N22" s="267">
        <f t="shared" si="5"/>
        <v>0</v>
      </c>
      <c r="O22" s="267">
        <f t="shared" si="5"/>
        <v>0</v>
      </c>
      <c r="P22" s="267">
        <f t="shared" si="5"/>
        <v>0</v>
      </c>
      <c r="Q22" s="267">
        <f t="shared" si="5"/>
        <v>0</v>
      </c>
      <c r="R22" s="267">
        <f t="shared" si="5"/>
        <v>0</v>
      </c>
      <c r="S22" s="277"/>
      <c r="T22" s="278"/>
      <c r="U22" s="278"/>
      <c r="V22" s="273"/>
      <c r="W22" s="273"/>
      <c r="X22" s="273"/>
      <c r="Y22" s="273"/>
      <c r="Z22" s="273"/>
      <c r="AA22" s="273"/>
      <c r="AB22" s="273"/>
      <c r="AC22" s="273"/>
      <c r="AD22" s="273"/>
    </row>
    <row r="23" spans="2:30" ht="20.25" customHeight="1" thickBot="1">
      <c r="B23" s="254"/>
      <c r="C23" s="263" t="s">
        <v>414</v>
      </c>
      <c r="D23" s="265">
        <f>+D22*'Tab11.03 ProForma Assumptions'!$G$10</f>
        <v>0</v>
      </c>
      <c r="E23" s="265">
        <f>+E22*'Tab11.03 ProForma Assumptions'!$G$10</f>
        <v>0</v>
      </c>
      <c r="F23" s="265">
        <f>+F22*'Tab11.03 ProForma Assumptions'!$G$10</f>
        <v>0</v>
      </c>
      <c r="G23" s="265">
        <f>+G22*'Tab11.03 ProForma Assumptions'!$G$10</f>
        <v>0</v>
      </c>
      <c r="H23" s="265">
        <f>+H22*'Tab11.03 ProForma Assumptions'!$G$10</f>
        <v>0</v>
      </c>
      <c r="I23" s="265">
        <f>+I22*'Tab11.03 ProForma Assumptions'!$G$10</f>
        <v>0</v>
      </c>
      <c r="J23" s="265">
        <f>+J22*'Tab11.03 ProForma Assumptions'!$G$10</f>
        <v>0</v>
      </c>
      <c r="K23" s="265">
        <f>+K22*'Tab11.03 ProForma Assumptions'!$G$10</f>
        <v>0</v>
      </c>
      <c r="L23" s="265">
        <f>+L22*'Tab11.03 ProForma Assumptions'!$G$10</f>
        <v>0</v>
      </c>
      <c r="M23" s="265">
        <f>+M22*'Tab11.03 ProForma Assumptions'!$G$10</f>
        <v>0</v>
      </c>
      <c r="N23" s="265">
        <f>+N22*'Tab11.03 ProForma Assumptions'!$G$10</f>
        <v>0</v>
      </c>
      <c r="O23" s="265">
        <f>+O22*'Tab11.03 ProForma Assumptions'!$G$10</f>
        <v>0</v>
      </c>
      <c r="P23" s="265">
        <f>+P22*'Tab11.03 ProForma Assumptions'!$G$10</f>
        <v>0</v>
      </c>
      <c r="Q23" s="265">
        <f>+Q22*'Tab11.03 ProForma Assumptions'!$G$10</f>
        <v>0</v>
      </c>
      <c r="R23" s="265">
        <f>+R22*'Tab11.03 ProForma Assumptions'!$G$10</f>
        <v>0</v>
      </c>
      <c r="S23" s="277"/>
      <c r="T23" s="278"/>
      <c r="U23" s="278"/>
      <c r="V23" s="273"/>
      <c r="W23" s="273"/>
      <c r="X23" s="273"/>
      <c r="Y23" s="273"/>
      <c r="Z23" s="273"/>
      <c r="AA23" s="273"/>
      <c r="AB23" s="273"/>
    </row>
    <row r="24" spans="2:30" ht="20.25" customHeight="1" thickTop="1">
      <c r="B24" s="254"/>
      <c r="C24" s="271" t="s">
        <v>415</v>
      </c>
      <c r="D24" s="279">
        <f>+D22-D23</f>
        <v>0</v>
      </c>
      <c r="E24" s="279">
        <f t="shared" ref="E24:R24" si="6">+E22-E23</f>
        <v>0</v>
      </c>
      <c r="F24" s="279">
        <f t="shared" si="6"/>
        <v>0</v>
      </c>
      <c r="G24" s="279">
        <f t="shared" si="6"/>
        <v>0</v>
      </c>
      <c r="H24" s="279">
        <f t="shared" si="6"/>
        <v>0</v>
      </c>
      <c r="I24" s="279">
        <f t="shared" si="6"/>
        <v>0</v>
      </c>
      <c r="J24" s="279">
        <f t="shared" si="6"/>
        <v>0</v>
      </c>
      <c r="K24" s="279">
        <f t="shared" si="6"/>
        <v>0</v>
      </c>
      <c r="L24" s="279">
        <f t="shared" si="6"/>
        <v>0</v>
      </c>
      <c r="M24" s="279">
        <f t="shared" si="6"/>
        <v>0</v>
      </c>
      <c r="N24" s="279">
        <f t="shared" si="6"/>
        <v>0</v>
      </c>
      <c r="O24" s="279">
        <f t="shared" si="6"/>
        <v>0</v>
      </c>
      <c r="P24" s="279">
        <f t="shared" si="6"/>
        <v>0</v>
      </c>
      <c r="Q24" s="279">
        <f t="shared" si="6"/>
        <v>0</v>
      </c>
      <c r="R24" s="279">
        <f t="shared" si="6"/>
        <v>0</v>
      </c>
      <c r="S24" s="277"/>
      <c r="T24" s="278"/>
      <c r="U24" s="278"/>
      <c r="V24" s="273"/>
      <c r="W24" s="273"/>
      <c r="X24" s="273"/>
      <c r="Y24" s="273"/>
      <c r="Z24" s="273"/>
      <c r="AA24" s="273"/>
      <c r="AB24" s="273"/>
    </row>
    <row r="25" spans="2:30" ht="20.25" customHeight="1">
      <c r="B25" s="254"/>
      <c r="C25" s="271"/>
      <c r="D25" s="280"/>
      <c r="E25" s="281"/>
      <c r="F25" s="281"/>
      <c r="G25" s="281"/>
      <c r="H25" s="281"/>
      <c r="I25" s="281"/>
      <c r="J25" s="281"/>
      <c r="K25" s="281"/>
      <c r="L25" s="281"/>
      <c r="M25" s="281"/>
      <c r="N25" s="281"/>
      <c r="O25" s="281"/>
      <c r="P25" s="281"/>
      <c r="Q25" s="281"/>
      <c r="R25" s="281"/>
      <c r="S25" s="277"/>
      <c r="T25" s="278"/>
      <c r="U25" s="278"/>
      <c r="V25" s="273"/>
      <c r="W25" s="273"/>
      <c r="X25" s="273"/>
      <c r="Y25" s="273"/>
      <c r="Z25" s="273"/>
      <c r="AA25" s="273"/>
      <c r="AB25" s="273"/>
    </row>
    <row r="26" spans="2:30" ht="20.25" customHeight="1" thickBot="1">
      <c r="B26" s="254"/>
      <c r="C26" s="260" t="s">
        <v>416</v>
      </c>
      <c r="D26" s="282" t="s">
        <v>28</v>
      </c>
      <c r="E26" s="283"/>
      <c r="F26" s="283"/>
      <c r="G26" s="283"/>
      <c r="H26" s="283"/>
      <c r="I26" s="283"/>
      <c r="J26" s="283"/>
      <c r="K26" s="283"/>
      <c r="L26" s="283"/>
      <c r="M26" s="283"/>
      <c r="N26" s="283"/>
      <c r="O26" s="283"/>
      <c r="P26" s="283"/>
      <c r="Q26" s="283"/>
      <c r="R26" s="283"/>
      <c r="S26" s="277"/>
      <c r="T26" s="278"/>
      <c r="U26" s="278"/>
      <c r="V26" s="273"/>
      <c r="W26" s="273"/>
      <c r="X26" s="273"/>
      <c r="Y26" s="273"/>
      <c r="Z26" s="273"/>
      <c r="AA26" s="273"/>
      <c r="AB26" s="273"/>
    </row>
    <row r="27" spans="2:30" ht="20.25" customHeight="1" thickTop="1" thickBot="1">
      <c r="B27" s="254"/>
      <c r="C27" s="263" t="s">
        <v>417</v>
      </c>
      <c r="D27" s="284">
        <v>0</v>
      </c>
      <c r="E27" s="285">
        <f>D27+'Tab11.03 ProForma Assumptions'!$G$11*D27</f>
        <v>0</v>
      </c>
      <c r="F27" s="285">
        <f>E27+'Tab11.03 ProForma Assumptions'!$G$11*E27</f>
        <v>0</v>
      </c>
      <c r="G27" s="285">
        <f>F27+'Tab11.03 ProForma Assumptions'!$G$11*F27</f>
        <v>0</v>
      </c>
      <c r="H27" s="285">
        <f>G27+'Tab11.03 ProForma Assumptions'!$G$11*G27</f>
        <v>0</v>
      </c>
      <c r="I27" s="285">
        <f>H27+'Tab11.03 ProForma Assumptions'!$G$11*H27</f>
        <v>0</v>
      </c>
      <c r="J27" s="285">
        <f>I27+'Tab11.03 ProForma Assumptions'!$G$11*I27</f>
        <v>0</v>
      </c>
      <c r="K27" s="285">
        <f>J27+'Tab11.03 ProForma Assumptions'!$G$11*J27</f>
        <v>0</v>
      </c>
      <c r="L27" s="285">
        <f>K27+'Tab11.03 ProForma Assumptions'!$G$11*K27</f>
        <v>0</v>
      </c>
      <c r="M27" s="285">
        <f>L27+'Tab11.03 ProForma Assumptions'!$G$11*L27</f>
        <v>0</v>
      </c>
      <c r="N27" s="285">
        <f>M27+'Tab11.03 ProForma Assumptions'!$G$11*M27</f>
        <v>0</v>
      </c>
      <c r="O27" s="285">
        <f>N27+'Tab11.03 ProForma Assumptions'!$G$11*N27</f>
        <v>0</v>
      </c>
      <c r="P27" s="285">
        <f>O27+'Tab11.03 ProForma Assumptions'!$G$11*O27</f>
        <v>0</v>
      </c>
      <c r="Q27" s="285">
        <f>P27+'Tab11.03 ProForma Assumptions'!$G$11*P27</f>
        <v>0</v>
      </c>
      <c r="R27" s="285">
        <f>Q27+'Tab11.03 ProForma Assumptions'!$G$11*Q27</f>
        <v>0</v>
      </c>
      <c r="S27" s="277"/>
      <c r="T27" s="278"/>
      <c r="U27" s="278"/>
      <c r="V27" s="273"/>
      <c r="W27" s="273"/>
      <c r="X27" s="273"/>
      <c r="Y27" s="273"/>
      <c r="Z27" s="273"/>
      <c r="AA27" s="273"/>
      <c r="AB27" s="273"/>
      <c r="AC27" s="273"/>
    </row>
    <row r="28" spans="2:30" ht="20.25" customHeight="1" thickBot="1">
      <c r="B28" s="254"/>
      <c r="C28" s="263" t="s">
        <v>418</v>
      </c>
      <c r="D28" s="286">
        <f>IF(OR('Tab11.03 ProForma Assumptions'!$G$17=0,'Tab11.03 ProForma Assumptions'!$G$17=""),'Tab11.03 ProForma Assumptions'!$G$20*D24,'Tab11.03 ProForma Assumptions'!$G$17)</f>
        <v>0</v>
      </c>
      <c r="E28" s="286">
        <f>IF('Tab11.03 ProForma Assumptions'!$G$17=0,'Tab11.03 ProForma Assumptions'!$G$20*E24,'Tab11.03 ProForma Assumptions'!$G$18*D28+D28)</f>
        <v>0</v>
      </c>
      <c r="F28" s="286">
        <f>IF('Tab11.03 ProForma Assumptions'!$G$17=0,'Tab11.03 ProForma Assumptions'!$G$20*F24,'Tab11.03 ProForma Assumptions'!$G$18*E28+E28)</f>
        <v>0</v>
      </c>
      <c r="G28" s="286">
        <f>IF('Tab11.03 ProForma Assumptions'!$G$17=0,'Tab11.03 ProForma Assumptions'!$G$20*G24,'Tab11.03 ProForma Assumptions'!$G$18*F28+F28)</f>
        <v>0</v>
      </c>
      <c r="H28" s="286">
        <f>IF('Tab11.03 ProForma Assumptions'!$G$17=0,'Tab11.03 ProForma Assumptions'!$G$20*H24,'Tab11.03 ProForma Assumptions'!$G$18*G28+G28)</f>
        <v>0</v>
      </c>
      <c r="I28" s="286">
        <f>IF('Tab11.03 ProForma Assumptions'!$G$17=0,'Tab11.03 ProForma Assumptions'!$G$20*I24,'Tab11.03 ProForma Assumptions'!$G$18*H28+H28)</f>
        <v>0</v>
      </c>
      <c r="J28" s="286">
        <f>IF('Tab11.03 ProForma Assumptions'!$G$17=0,'Tab11.03 ProForma Assumptions'!$G$20*J24,'Tab11.03 ProForma Assumptions'!$G$18*I28+I28)</f>
        <v>0</v>
      </c>
      <c r="K28" s="286">
        <f>IF('Tab11.03 ProForma Assumptions'!$G$17=0,'Tab11.03 ProForma Assumptions'!$G$20*K24,'Tab11.03 ProForma Assumptions'!$G$18*J28+J28)</f>
        <v>0</v>
      </c>
      <c r="L28" s="286">
        <f>IF('Tab11.03 ProForma Assumptions'!$G$17=0,'Tab11.03 ProForma Assumptions'!$G$20*L24,'Tab11.03 ProForma Assumptions'!$G$18*K28+K28)</f>
        <v>0</v>
      </c>
      <c r="M28" s="286">
        <f>IF('Tab11.03 ProForma Assumptions'!$G$17=0,'Tab11.03 ProForma Assumptions'!$G$20*M24,'Tab11.03 ProForma Assumptions'!$G$18*L28+L28)</f>
        <v>0</v>
      </c>
      <c r="N28" s="286">
        <f>IF('Tab11.03 ProForma Assumptions'!$G$17=0,'Tab11.03 ProForma Assumptions'!$G$20*N24,'Tab11.03 ProForma Assumptions'!$G$18*M28+M28)</f>
        <v>0</v>
      </c>
      <c r="O28" s="286">
        <f>IF('Tab11.03 ProForma Assumptions'!$G$17=0,'Tab11.03 ProForma Assumptions'!$G$20*O24,'Tab11.03 ProForma Assumptions'!$G$18*N28+N28)</f>
        <v>0</v>
      </c>
      <c r="P28" s="286">
        <f>IF('Tab11.03 ProForma Assumptions'!$G$17=0,'Tab11.03 ProForma Assumptions'!$G$20*P24,'Tab11.03 ProForma Assumptions'!$G$18*O28+O28)</f>
        <v>0</v>
      </c>
      <c r="Q28" s="286">
        <f>IF('Tab11.03 ProForma Assumptions'!$G$17=0,'Tab11.03 ProForma Assumptions'!$G$20*Q24,'Tab11.03 ProForma Assumptions'!$G$18*P28+P28)</f>
        <v>0</v>
      </c>
      <c r="R28" s="286">
        <f>IF('Tab11.03 ProForma Assumptions'!$G$17=0,'Tab11.03 ProForma Assumptions'!$G$20*R24,'Tab11.03 ProForma Assumptions'!$G$18*Q28+Q28)</f>
        <v>0</v>
      </c>
      <c r="S28" s="277"/>
      <c r="T28" s="278"/>
      <c r="U28" s="278"/>
      <c r="V28" s="273"/>
      <c r="W28" s="273"/>
      <c r="X28" s="273"/>
      <c r="Y28" s="273"/>
      <c r="Z28" s="273"/>
      <c r="AA28" s="273"/>
      <c r="AB28" s="273"/>
      <c r="AC28" s="273"/>
    </row>
    <row r="29" spans="2:30" s="289" customFormat="1" ht="20.25" customHeight="1" thickBot="1">
      <c r="B29" s="287"/>
      <c r="C29" s="263" t="s">
        <v>419</v>
      </c>
      <c r="D29" s="288">
        <v>0</v>
      </c>
      <c r="E29" s="656">
        <f>D29+'Tab11.03 ProForma Assumptions'!$G$11*D29</f>
        <v>0</v>
      </c>
      <c r="F29" s="657">
        <f>E29+'Tab11.03 ProForma Assumptions'!$G$11*E29</f>
        <v>0</v>
      </c>
      <c r="G29" s="657">
        <f>F29+'Tab11.03 ProForma Assumptions'!$G$11*F29</f>
        <v>0</v>
      </c>
      <c r="H29" s="657">
        <f>G29+'Tab11.03 ProForma Assumptions'!$G$11*G29</f>
        <v>0</v>
      </c>
      <c r="I29" s="657">
        <f>H29+'Tab11.03 ProForma Assumptions'!$G$11*H29</f>
        <v>0</v>
      </c>
      <c r="J29" s="657">
        <f>I29+'Tab11.03 ProForma Assumptions'!$G$11*I29</f>
        <v>0</v>
      </c>
      <c r="K29" s="657">
        <f>J29+'Tab11.03 ProForma Assumptions'!$G$11*J29</f>
        <v>0</v>
      </c>
      <c r="L29" s="657">
        <f>K29+'Tab11.03 ProForma Assumptions'!$G$11*K29</f>
        <v>0</v>
      </c>
      <c r="M29" s="657">
        <f>L29+'Tab11.03 ProForma Assumptions'!$G$11*L29</f>
        <v>0</v>
      </c>
      <c r="N29" s="657">
        <f>M29+'Tab11.03 ProForma Assumptions'!$G$11*M29</f>
        <v>0</v>
      </c>
      <c r="O29" s="657">
        <f>N29+'Tab11.03 ProForma Assumptions'!$G$11*N29</f>
        <v>0</v>
      </c>
      <c r="P29" s="657">
        <f>O29+'Tab11.03 ProForma Assumptions'!$G$11*O29</f>
        <v>0</v>
      </c>
      <c r="Q29" s="657">
        <f>P29+'Tab11.03 ProForma Assumptions'!$G$11*P29</f>
        <v>0</v>
      </c>
      <c r="R29" s="657">
        <f>Q29+'Tab11.03 ProForma Assumptions'!$G$11*Q29</f>
        <v>0</v>
      </c>
      <c r="S29" s="277"/>
      <c r="T29" s="278"/>
      <c r="U29" s="278"/>
      <c r="V29" s="278"/>
      <c r="W29" s="278"/>
      <c r="X29" s="278"/>
      <c r="Y29" s="278"/>
      <c r="Z29" s="278"/>
      <c r="AA29" s="278"/>
      <c r="AB29" s="278"/>
      <c r="AC29" s="278"/>
    </row>
    <row r="30" spans="2:30" s="289" customFormat="1" ht="20.25" customHeight="1" thickTop="1" thickBot="1">
      <c r="B30" s="287"/>
      <c r="C30" s="263" t="s">
        <v>420</v>
      </c>
      <c r="D30" s="290">
        <v>0</v>
      </c>
      <c r="E30" s="658">
        <f>D30+'Tab11.03 ProForma Assumptions'!$G$11*D30</f>
        <v>0</v>
      </c>
      <c r="F30" s="264">
        <f>E30+'Tab11.03 ProForma Assumptions'!$G$11*E30</f>
        <v>0</v>
      </c>
      <c r="G30" s="264">
        <f>F30+'Tab11.03 ProForma Assumptions'!$G$11*F30</f>
        <v>0</v>
      </c>
      <c r="H30" s="264">
        <f>G30+'Tab11.03 ProForma Assumptions'!$G$11*G30</f>
        <v>0</v>
      </c>
      <c r="I30" s="264">
        <f>H30+'Tab11.03 ProForma Assumptions'!$G$11*H30</f>
        <v>0</v>
      </c>
      <c r="J30" s="264">
        <f>I30+'Tab11.03 ProForma Assumptions'!$G$11*I30</f>
        <v>0</v>
      </c>
      <c r="K30" s="264">
        <f>J30+'Tab11.03 ProForma Assumptions'!$G$11*J30</f>
        <v>0</v>
      </c>
      <c r="L30" s="264">
        <f>K30+'Tab11.03 ProForma Assumptions'!$G$11*K30</f>
        <v>0</v>
      </c>
      <c r="M30" s="264">
        <f>L30+'Tab11.03 ProForma Assumptions'!$G$11*L30</f>
        <v>0</v>
      </c>
      <c r="N30" s="264">
        <f>M30+'Tab11.03 ProForma Assumptions'!$G$11*M30</f>
        <v>0</v>
      </c>
      <c r="O30" s="264">
        <f>N30+'Tab11.03 ProForma Assumptions'!$G$11*N30</f>
        <v>0</v>
      </c>
      <c r="P30" s="264">
        <f>O30+'Tab11.03 ProForma Assumptions'!$G$11*O30</f>
        <v>0</v>
      </c>
      <c r="Q30" s="264">
        <f>P30+'Tab11.03 ProForma Assumptions'!$G$11*P30</f>
        <v>0</v>
      </c>
      <c r="R30" s="264">
        <f>Q30+'Tab11.03 ProForma Assumptions'!$G$11*Q30</f>
        <v>0</v>
      </c>
      <c r="S30" s="277"/>
      <c r="T30" s="278"/>
      <c r="U30" s="278"/>
      <c r="V30" s="278"/>
      <c r="W30" s="278"/>
      <c r="X30" s="278"/>
      <c r="Y30" s="278"/>
      <c r="Z30" s="278"/>
      <c r="AA30" s="278"/>
      <c r="AB30" s="278"/>
      <c r="AC30" s="278"/>
    </row>
    <row r="31" spans="2:30" s="289" customFormat="1" ht="20.25" customHeight="1" thickTop="1" thickBot="1">
      <c r="B31" s="287"/>
      <c r="C31" s="263" t="s">
        <v>421</v>
      </c>
      <c r="D31" s="290">
        <v>0</v>
      </c>
      <c r="E31" s="658">
        <f>D31+'Tab11.03 ProForma Assumptions'!$G$11*D31</f>
        <v>0</v>
      </c>
      <c r="F31" s="264">
        <f>E31+'Tab11.03 ProForma Assumptions'!$G$11*E31</f>
        <v>0</v>
      </c>
      <c r="G31" s="264">
        <f>F31+'Tab11.03 ProForma Assumptions'!$G$11*F31</f>
        <v>0</v>
      </c>
      <c r="H31" s="264">
        <f>G31+'Tab11.03 ProForma Assumptions'!$G$11*G31</f>
        <v>0</v>
      </c>
      <c r="I31" s="264">
        <f>H31+'Tab11.03 ProForma Assumptions'!$G$11*H31</f>
        <v>0</v>
      </c>
      <c r="J31" s="264">
        <f>I31+'Tab11.03 ProForma Assumptions'!$G$11*I31</f>
        <v>0</v>
      </c>
      <c r="K31" s="264">
        <f>J31+'Tab11.03 ProForma Assumptions'!$G$11*J31</f>
        <v>0</v>
      </c>
      <c r="L31" s="264">
        <f>K31+'Tab11.03 ProForma Assumptions'!$G$11*K31</f>
        <v>0</v>
      </c>
      <c r="M31" s="264">
        <f>L31+'Tab11.03 ProForma Assumptions'!$G$11*L31</f>
        <v>0</v>
      </c>
      <c r="N31" s="264">
        <f>M31+'Tab11.03 ProForma Assumptions'!$G$11*M31</f>
        <v>0</v>
      </c>
      <c r="O31" s="264">
        <f>N31+'Tab11.03 ProForma Assumptions'!$G$11*N31</f>
        <v>0</v>
      </c>
      <c r="P31" s="264">
        <f>O31+'Tab11.03 ProForma Assumptions'!$G$11*O31</f>
        <v>0</v>
      </c>
      <c r="Q31" s="264">
        <f>P31+'Tab11.03 ProForma Assumptions'!$G$11*P31</f>
        <v>0</v>
      </c>
      <c r="R31" s="264">
        <f>Q31+'Tab11.03 ProForma Assumptions'!$G$11*Q31</f>
        <v>0</v>
      </c>
      <c r="S31" s="277"/>
      <c r="T31" s="278"/>
      <c r="U31" s="278"/>
      <c r="V31" s="278"/>
      <c r="W31" s="278"/>
      <c r="X31" s="278"/>
      <c r="Y31" s="278"/>
      <c r="Z31" s="278"/>
      <c r="AA31" s="278"/>
      <c r="AB31" s="278"/>
      <c r="AC31" s="278"/>
    </row>
    <row r="32" spans="2:30" s="289" customFormat="1" ht="20.25" customHeight="1" thickTop="1" thickBot="1">
      <c r="B32" s="287"/>
      <c r="C32" s="263" t="s">
        <v>422</v>
      </c>
      <c r="D32" s="290">
        <v>0</v>
      </c>
      <c r="E32" s="658">
        <f>D32+'Tab11.03 ProForma Assumptions'!$G$11*D32</f>
        <v>0</v>
      </c>
      <c r="F32" s="264">
        <f>E32+'Tab11.03 ProForma Assumptions'!$G$11*E32</f>
        <v>0</v>
      </c>
      <c r="G32" s="264">
        <f>F32+'Tab11.03 ProForma Assumptions'!$G$11*F32</f>
        <v>0</v>
      </c>
      <c r="H32" s="264">
        <f>G32+'Tab11.03 ProForma Assumptions'!$G$11*G32</f>
        <v>0</v>
      </c>
      <c r="I32" s="264">
        <f>H32+'Tab11.03 ProForma Assumptions'!$G$11*H32</f>
        <v>0</v>
      </c>
      <c r="J32" s="264">
        <f>I32+'Tab11.03 ProForma Assumptions'!$G$11*I32</f>
        <v>0</v>
      </c>
      <c r="K32" s="264">
        <f>J32+'Tab11.03 ProForma Assumptions'!$G$11*J32</f>
        <v>0</v>
      </c>
      <c r="L32" s="264">
        <f>K32+'Tab11.03 ProForma Assumptions'!$G$11*K32</f>
        <v>0</v>
      </c>
      <c r="M32" s="264">
        <f>L32+'Tab11.03 ProForma Assumptions'!$G$11*L32</f>
        <v>0</v>
      </c>
      <c r="N32" s="264">
        <f>M32+'Tab11.03 ProForma Assumptions'!$G$11*M32</f>
        <v>0</v>
      </c>
      <c r="O32" s="264">
        <f>N32+'Tab11.03 ProForma Assumptions'!$G$11*N32</f>
        <v>0</v>
      </c>
      <c r="P32" s="264">
        <f>O32+'Tab11.03 ProForma Assumptions'!$G$11*O32</f>
        <v>0</v>
      </c>
      <c r="Q32" s="264">
        <f>P32+'Tab11.03 ProForma Assumptions'!$G$11*P32</f>
        <v>0</v>
      </c>
      <c r="R32" s="264">
        <f>Q32+'Tab11.03 ProForma Assumptions'!$G$11*Q32</f>
        <v>0</v>
      </c>
      <c r="S32" s="277"/>
      <c r="T32" s="278"/>
      <c r="U32" s="278"/>
      <c r="V32" s="278"/>
      <c r="W32" s="278"/>
      <c r="X32" s="278"/>
      <c r="Y32" s="278"/>
      <c r="Z32" s="278"/>
      <c r="AA32" s="278"/>
      <c r="AB32" s="278"/>
      <c r="AC32" s="278"/>
    </row>
    <row r="33" spans="1:34" s="289" customFormat="1" ht="20.25" customHeight="1" thickTop="1" thickBot="1">
      <c r="B33" s="287" t="s">
        <v>28</v>
      </c>
      <c r="C33" s="263" t="s">
        <v>423</v>
      </c>
      <c r="D33" s="290">
        <v>0</v>
      </c>
      <c r="E33" s="658">
        <f>D33+'Tab11.03 ProForma Assumptions'!$G$11*D33</f>
        <v>0</v>
      </c>
      <c r="F33" s="264">
        <f>E33+'Tab11.03 ProForma Assumptions'!$G$11*E33</f>
        <v>0</v>
      </c>
      <c r="G33" s="264">
        <f>F33+'Tab11.03 ProForma Assumptions'!$G$11*F33</f>
        <v>0</v>
      </c>
      <c r="H33" s="264">
        <f>G33+'Tab11.03 ProForma Assumptions'!$G$11*G33</f>
        <v>0</v>
      </c>
      <c r="I33" s="264">
        <f>H33+'Tab11.03 ProForma Assumptions'!$G$11*H33</f>
        <v>0</v>
      </c>
      <c r="J33" s="264">
        <f>I33+'Tab11.03 ProForma Assumptions'!$G$11*I33</f>
        <v>0</v>
      </c>
      <c r="K33" s="264">
        <f>J33+'Tab11.03 ProForma Assumptions'!$G$11*J33</f>
        <v>0</v>
      </c>
      <c r="L33" s="264">
        <f>K33+'Tab11.03 ProForma Assumptions'!$G$11*K33</f>
        <v>0</v>
      </c>
      <c r="M33" s="264">
        <f>L33+'Tab11.03 ProForma Assumptions'!$G$11*L33</f>
        <v>0</v>
      </c>
      <c r="N33" s="264">
        <f>M33+'Tab11.03 ProForma Assumptions'!$G$11*M33</f>
        <v>0</v>
      </c>
      <c r="O33" s="264">
        <f>N33+'Tab11.03 ProForma Assumptions'!$G$11*N33</f>
        <v>0</v>
      </c>
      <c r="P33" s="264">
        <f>O33+'Tab11.03 ProForma Assumptions'!$G$11*O33</f>
        <v>0</v>
      </c>
      <c r="Q33" s="264">
        <f>P33+'Tab11.03 ProForma Assumptions'!$G$11*P33</f>
        <v>0</v>
      </c>
      <c r="R33" s="264">
        <f>Q33+'Tab11.03 ProForma Assumptions'!$G$11*Q33</f>
        <v>0</v>
      </c>
      <c r="S33" s="277"/>
      <c r="T33" s="278"/>
      <c r="U33" s="278"/>
      <c r="V33" s="278"/>
      <c r="W33" s="278"/>
      <c r="X33" s="278"/>
      <c r="Y33" s="278"/>
      <c r="Z33" s="278"/>
      <c r="AA33" s="278"/>
      <c r="AB33" s="278"/>
      <c r="AC33" s="278"/>
    </row>
    <row r="34" spans="1:34" s="289" customFormat="1" ht="20.25" customHeight="1" thickTop="1" thickBot="1">
      <c r="B34" s="287"/>
      <c r="C34" s="263" t="s">
        <v>424</v>
      </c>
      <c r="D34" s="290">
        <v>0</v>
      </c>
      <c r="E34" s="655">
        <f>D34+'Tab11.03 ProForma Assumptions'!$G$11*D34</f>
        <v>0</v>
      </c>
      <c r="F34" s="267">
        <f>E34+'Tab11.03 ProForma Assumptions'!$G$11*E34</f>
        <v>0</v>
      </c>
      <c r="G34" s="267">
        <f>F34+'Tab11.03 ProForma Assumptions'!$G$11*F34</f>
        <v>0</v>
      </c>
      <c r="H34" s="267">
        <f>G34+'Tab11.03 ProForma Assumptions'!$G$11*G34</f>
        <v>0</v>
      </c>
      <c r="I34" s="267">
        <f>H34+'Tab11.03 ProForma Assumptions'!$G$11*H34</f>
        <v>0</v>
      </c>
      <c r="J34" s="267">
        <f>I34+'Tab11.03 ProForma Assumptions'!$G$11*I34</f>
        <v>0</v>
      </c>
      <c r="K34" s="267">
        <f>J34+'Tab11.03 ProForma Assumptions'!$G$11*J34</f>
        <v>0</v>
      </c>
      <c r="L34" s="267">
        <f>K34+'Tab11.03 ProForma Assumptions'!$G$11*K34</f>
        <v>0</v>
      </c>
      <c r="M34" s="267">
        <f>L34+'Tab11.03 ProForma Assumptions'!$G$11*L34</f>
        <v>0</v>
      </c>
      <c r="N34" s="267">
        <f>M34+'Tab11.03 ProForma Assumptions'!$G$11*M34</f>
        <v>0</v>
      </c>
      <c r="O34" s="267">
        <f>N34+'Tab11.03 ProForma Assumptions'!$G$11*N34</f>
        <v>0</v>
      </c>
      <c r="P34" s="267">
        <f>O34+'Tab11.03 ProForma Assumptions'!$G$11*O34</f>
        <v>0</v>
      </c>
      <c r="Q34" s="267">
        <f>P34+'Tab11.03 ProForma Assumptions'!$G$11*P34</f>
        <v>0</v>
      </c>
      <c r="R34" s="267">
        <f>Q34+'Tab11.03 ProForma Assumptions'!$G$11*Q34</f>
        <v>0</v>
      </c>
      <c r="S34" s="277"/>
      <c r="T34" s="278"/>
      <c r="U34" s="278"/>
      <c r="V34" s="278"/>
      <c r="W34" s="278"/>
      <c r="X34" s="278"/>
      <c r="Y34" s="278"/>
      <c r="Z34" s="278"/>
      <c r="AA34" s="278"/>
      <c r="AB34" s="278"/>
      <c r="AC34" s="278"/>
    </row>
    <row r="35" spans="1:34" s="289" customFormat="1" ht="20.25" customHeight="1" thickTop="1" thickBot="1">
      <c r="B35" s="287"/>
      <c r="C35" s="263" t="s">
        <v>425</v>
      </c>
      <c r="D35" s="290">
        <v>0</v>
      </c>
      <c r="E35" s="285">
        <f>D35+'Tab11.03 ProForma Assumptions'!$G$11*D35</f>
        <v>0</v>
      </c>
      <c r="F35" s="285">
        <f>E35+'Tab11.03 ProForma Assumptions'!$G$11*E35</f>
        <v>0</v>
      </c>
      <c r="G35" s="285">
        <f>F35+'Tab11.03 ProForma Assumptions'!$G$11*F35</f>
        <v>0</v>
      </c>
      <c r="H35" s="285">
        <f>G35+'Tab11.03 ProForma Assumptions'!$G$11*G35</f>
        <v>0</v>
      </c>
      <c r="I35" s="285">
        <f>H35+'Tab11.03 ProForma Assumptions'!$G$11*H35</f>
        <v>0</v>
      </c>
      <c r="J35" s="285">
        <f>I35+'Tab11.03 ProForma Assumptions'!$G$11*I35</f>
        <v>0</v>
      </c>
      <c r="K35" s="285">
        <f>J35+'Tab11.03 ProForma Assumptions'!$G$11*J35</f>
        <v>0</v>
      </c>
      <c r="L35" s="285">
        <f>K35+'Tab11.03 ProForma Assumptions'!$G$11*K35</f>
        <v>0</v>
      </c>
      <c r="M35" s="285">
        <f>L35+'Tab11.03 ProForma Assumptions'!$G$11*L35</f>
        <v>0</v>
      </c>
      <c r="N35" s="285">
        <f>M35+'Tab11.03 ProForma Assumptions'!$G$11*M35</f>
        <v>0</v>
      </c>
      <c r="O35" s="285">
        <f>N35+'Tab11.03 ProForma Assumptions'!$G$11*N35</f>
        <v>0</v>
      </c>
      <c r="P35" s="285">
        <f>O35+'Tab11.03 ProForma Assumptions'!$G$11*O35</f>
        <v>0</v>
      </c>
      <c r="Q35" s="285">
        <f>P35+'Tab11.03 ProForma Assumptions'!$G$11*P35</f>
        <v>0</v>
      </c>
      <c r="R35" s="285">
        <f>Q35+'Tab11.03 ProForma Assumptions'!$G$11*Q35</f>
        <v>0</v>
      </c>
      <c r="S35" s="277"/>
      <c r="T35" s="278"/>
      <c r="U35" s="278"/>
      <c r="V35" s="278"/>
      <c r="W35" s="278"/>
      <c r="X35" s="278"/>
      <c r="Y35" s="278"/>
      <c r="Z35" s="278"/>
      <c r="AA35" s="278"/>
      <c r="AB35" s="278"/>
      <c r="AC35" s="278"/>
    </row>
    <row r="36" spans="1:34" s="289" customFormat="1" ht="20.25" customHeight="1" thickTop="1" thickBot="1">
      <c r="B36" s="287"/>
      <c r="C36" s="263" t="s">
        <v>426</v>
      </c>
      <c r="D36" s="290"/>
      <c r="E36" s="290"/>
      <c r="F36" s="290"/>
      <c r="G36" s="290"/>
      <c r="H36" s="290"/>
      <c r="I36" s="290"/>
      <c r="J36" s="290"/>
      <c r="K36" s="290"/>
      <c r="L36" s="290"/>
      <c r="M36" s="290"/>
      <c r="N36" s="290"/>
      <c r="O36" s="290"/>
      <c r="P36" s="290"/>
      <c r="Q36" s="290"/>
      <c r="R36" s="290"/>
      <c r="S36" s="277"/>
      <c r="T36" s="278"/>
      <c r="U36" s="278"/>
      <c r="V36" s="278"/>
      <c r="W36" s="278"/>
      <c r="X36" s="278"/>
      <c r="Y36" s="278"/>
      <c r="Z36" s="278"/>
      <c r="AA36" s="278"/>
      <c r="AB36" s="278"/>
      <c r="AC36" s="278"/>
    </row>
    <row r="37" spans="1:34" s="289" customFormat="1" ht="20.25" customHeight="1" thickTop="1" thickBot="1">
      <c r="B37" s="287"/>
      <c r="C37" s="291" t="s">
        <v>296</v>
      </c>
      <c r="D37" s="267">
        <f>+'Tab11.03 ProForma Assumptions'!G12</f>
        <v>0</v>
      </c>
      <c r="E37" s="285">
        <f>D37+'Tab11.03 ProForma Assumptions'!$G$11*D37</f>
        <v>0</v>
      </c>
      <c r="F37" s="285">
        <f>E37+'Tab11.03 ProForma Assumptions'!$G$11*E37</f>
        <v>0</v>
      </c>
      <c r="G37" s="285">
        <f>F37+'Tab11.03 ProForma Assumptions'!$G$11*F37</f>
        <v>0</v>
      </c>
      <c r="H37" s="285">
        <f>G37+'Tab11.03 ProForma Assumptions'!$G$11*G37</f>
        <v>0</v>
      </c>
      <c r="I37" s="285">
        <f>H37+'Tab11.03 ProForma Assumptions'!$G$11*H37</f>
        <v>0</v>
      </c>
      <c r="J37" s="285">
        <f>I37+'Tab11.03 ProForma Assumptions'!$G$11*I37</f>
        <v>0</v>
      </c>
      <c r="K37" s="285">
        <f>J37+'Tab11.03 ProForma Assumptions'!$G$11*J37</f>
        <v>0</v>
      </c>
      <c r="L37" s="285">
        <f>K37+'Tab11.03 ProForma Assumptions'!$G$11*K37</f>
        <v>0</v>
      </c>
      <c r="M37" s="285">
        <f>L37+'Tab11.03 ProForma Assumptions'!$G$11*L37</f>
        <v>0</v>
      </c>
      <c r="N37" s="285">
        <f>M37+'Tab11.03 ProForma Assumptions'!$G$11*M37</f>
        <v>0</v>
      </c>
      <c r="O37" s="285">
        <f>N37+'Tab11.03 ProForma Assumptions'!$G$11*N37</f>
        <v>0</v>
      </c>
      <c r="P37" s="285">
        <f>O37+'Tab11.03 ProForma Assumptions'!$G$11*O37</f>
        <v>0</v>
      </c>
      <c r="Q37" s="285">
        <f>P37+'Tab11.03 ProForma Assumptions'!$G$11*P37</f>
        <v>0</v>
      </c>
      <c r="R37" s="285">
        <f>Q37+'Tab11.03 ProForma Assumptions'!$G$11*Q37</f>
        <v>0</v>
      </c>
      <c r="S37" s="277"/>
      <c r="T37" s="278"/>
      <c r="U37" s="278"/>
      <c r="V37" s="278"/>
      <c r="W37" s="278"/>
      <c r="X37" s="278"/>
      <c r="Y37" s="278"/>
      <c r="Z37" s="278"/>
      <c r="AA37" s="278"/>
      <c r="AB37" s="278"/>
      <c r="AC37" s="278"/>
    </row>
    <row r="38" spans="1:34" s="289" customFormat="1" ht="20.25" customHeight="1" thickTop="1" thickBot="1">
      <c r="B38" s="287"/>
      <c r="C38" s="292" t="s">
        <v>427</v>
      </c>
      <c r="D38" s="290"/>
      <c r="E38" s="290"/>
      <c r="F38" s="290"/>
      <c r="G38" s="290"/>
      <c r="H38" s="290"/>
      <c r="I38" s="290"/>
      <c r="J38" s="290"/>
      <c r="K38" s="290"/>
      <c r="L38" s="290"/>
      <c r="M38" s="290"/>
      <c r="N38" s="290"/>
      <c r="O38" s="290"/>
      <c r="P38" s="290"/>
      <c r="Q38" s="290"/>
      <c r="R38" s="290"/>
      <c r="S38" s="277"/>
      <c r="T38" s="278"/>
      <c r="U38" s="278"/>
      <c r="V38" s="278"/>
      <c r="W38" s="278"/>
      <c r="X38" s="278"/>
      <c r="Y38" s="278"/>
      <c r="Z38" s="278"/>
      <c r="AA38" s="278"/>
      <c r="AB38" s="278"/>
      <c r="AC38" s="278"/>
    </row>
    <row r="39" spans="1:34" s="289" customFormat="1" ht="20.25" customHeight="1" thickTop="1" thickBot="1">
      <c r="B39" s="287"/>
      <c r="C39" s="292" t="s">
        <v>427</v>
      </c>
      <c r="D39" s="290"/>
      <c r="E39" s="290"/>
      <c r="F39" s="290"/>
      <c r="G39" s="290"/>
      <c r="H39" s="290"/>
      <c r="I39" s="290"/>
      <c r="J39" s="290"/>
      <c r="K39" s="290"/>
      <c r="L39" s="290"/>
      <c r="M39" s="290"/>
      <c r="N39" s="290"/>
      <c r="O39" s="290"/>
      <c r="P39" s="290"/>
      <c r="Q39" s="290"/>
      <c r="R39" s="290"/>
      <c r="S39" s="277"/>
      <c r="T39" s="278"/>
      <c r="U39" s="278"/>
      <c r="V39" s="278"/>
      <c r="W39" s="278"/>
      <c r="X39" s="278"/>
      <c r="Y39" s="278"/>
      <c r="Z39" s="278"/>
      <c r="AA39" s="278"/>
      <c r="AB39" s="278"/>
      <c r="AC39" s="278"/>
    </row>
    <row r="40" spans="1:34" ht="20.25" customHeight="1" thickTop="1">
      <c r="B40" s="254"/>
      <c r="C40" s="293" t="s">
        <v>428</v>
      </c>
      <c r="D40" s="283">
        <f>SUM(D27:D39)</f>
        <v>0</v>
      </c>
      <c r="E40" s="283">
        <f t="shared" ref="E40:R40" si="7">SUM(E27:E39)</f>
        <v>0</v>
      </c>
      <c r="F40" s="283">
        <f t="shared" si="7"/>
        <v>0</v>
      </c>
      <c r="G40" s="283">
        <f t="shared" si="7"/>
        <v>0</v>
      </c>
      <c r="H40" s="283">
        <f t="shared" si="7"/>
        <v>0</v>
      </c>
      <c r="I40" s="283">
        <f t="shared" si="7"/>
        <v>0</v>
      </c>
      <c r="J40" s="283">
        <f t="shared" si="7"/>
        <v>0</v>
      </c>
      <c r="K40" s="283">
        <f t="shared" si="7"/>
        <v>0</v>
      </c>
      <c r="L40" s="283">
        <f t="shared" si="7"/>
        <v>0</v>
      </c>
      <c r="M40" s="283">
        <f t="shared" si="7"/>
        <v>0</v>
      </c>
      <c r="N40" s="283">
        <f t="shared" si="7"/>
        <v>0</v>
      </c>
      <c r="O40" s="283">
        <f t="shared" si="7"/>
        <v>0</v>
      </c>
      <c r="P40" s="283">
        <f t="shared" si="7"/>
        <v>0</v>
      </c>
      <c r="Q40" s="283">
        <f t="shared" si="7"/>
        <v>0</v>
      </c>
      <c r="R40" s="283">
        <f t="shared" si="7"/>
        <v>0</v>
      </c>
      <c r="S40" s="277"/>
      <c r="T40" s="278"/>
      <c r="U40" s="278"/>
      <c r="V40" s="273"/>
      <c r="W40" s="273"/>
      <c r="X40" s="273"/>
      <c r="Y40" s="273"/>
      <c r="Z40" s="273"/>
      <c r="AA40" s="273"/>
      <c r="AB40" s="273"/>
    </row>
    <row r="41" spans="1:34" ht="20.25" customHeight="1">
      <c r="B41" s="254"/>
      <c r="C41" s="260" t="s">
        <v>429</v>
      </c>
      <c r="D41" s="283">
        <f>+D24-D40</f>
        <v>0</v>
      </c>
      <c r="E41" s="283">
        <f t="shared" ref="E41:R41" si="8">+E24-E40</f>
        <v>0</v>
      </c>
      <c r="F41" s="283">
        <f t="shared" si="8"/>
        <v>0</v>
      </c>
      <c r="G41" s="283">
        <f t="shared" si="8"/>
        <v>0</v>
      </c>
      <c r="H41" s="283">
        <f t="shared" si="8"/>
        <v>0</v>
      </c>
      <c r="I41" s="283">
        <f t="shared" si="8"/>
        <v>0</v>
      </c>
      <c r="J41" s="283">
        <f t="shared" si="8"/>
        <v>0</v>
      </c>
      <c r="K41" s="283">
        <f t="shared" si="8"/>
        <v>0</v>
      </c>
      <c r="L41" s="283">
        <f t="shared" si="8"/>
        <v>0</v>
      </c>
      <c r="M41" s="283">
        <f t="shared" si="8"/>
        <v>0</v>
      </c>
      <c r="N41" s="283">
        <f t="shared" si="8"/>
        <v>0</v>
      </c>
      <c r="O41" s="283">
        <f t="shared" si="8"/>
        <v>0</v>
      </c>
      <c r="P41" s="283">
        <f t="shared" si="8"/>
        <v>0</v>
      </c>
      <c r="Q41" s="283">
        <f t="shared" si="8"/>
        <v>0</v>
      </c>
      <c r="R41" s="283">
        <f t="shared" si="8"/>
        <v>0</v>
      </c>
      <c r="S41" s="277"/>
      <c r="T41" s="278"/>
      <c r="U41" s="278"/>
      <c r="V41" s="273"/>
      <c r="W41" s="273"/>
      <c r="X41" s="273"/>
      <c r="Y41" s="273"/>
      <c r="Z41" s="273"/>
      <c r="AA41" s="273"/>
      <c r="AB41" s="273"/>
    </row>
    <row r="42" spans="1:34" ht="20.25" customHeight="1" thickBot="1">
      <c r="B42" s="254"/>
      <c r="C42" s="294" t="s">
        <v>430</v>
      </c>
      <c r="D42" s="295"/>
      <c r="E42" s="295"/>
      <c r="F42" s="295"/>
      <c r="G42" s="295"/>
      <c r="H42" s="295"/>
      <c r="I42" s="295"/>
      <c r="J42" s="295"/>
      <c r="K42" s="295"/>
      <c r="L42" s="295"/>
      <c r="M42" s="295"/>
      <c r="N42" s="295"/>
      <c r="O42" s="295"/>
      <c r="P42" s="295"/>
      <c r="Q42" s="295"/>
      <c r="R42" s="295"/>
      <c r="S42" s="277"/>
      <c r="T42" s="278"/>
      <c r="U42" s="278"/>
      <c r="V42" s="273"/>
      <c r="W42" s="273"/>
      <c r="X42" s="273"/>
      <c r="Y42" s="273"/>
      <c r="Z42" s="273"/>
      <c r="AA42" s="273"/>
      <c r="AB42" s="273"/>
      <c r="AC42" s="273"/>
      <c r="AD42" s="273"/>
      <c r="AE42" s="273"/>
      <c r="AF42" s="273"/>
      <c r="AG42" s="273"/>
      <c r="AH42" s="273"/>
    </row>
    <row r="43" spans="1:34" ht="20.25" customHeight="1" thickTop="1" thickBot="1">
      <c r="B43" s="254"/>
      <c r="C43" s="296" t="s">
        <v>431</v>
      </c>
      <c r="D43" s="290">
        <v>0</v>
      </c>
      <c r="E43" s="290">
        <f t="shared" ref="E43:Q43" si="9">+D43</f>
        <v>0</v>
      </c>
      <c r="F43" s="290">
        <f t="shared" si="9"/>
        <v>0</v>
      </c>
      <c r="G43" s="290">
        <f t="shared" si="9"/>
        <v>0</v>
      </c>
      <c r="H43" s="290">
        <f t="shared" si="9"/>
        <v>0</v>
      </c>
      <c r="I43" s="290">
        <f t="shared" si="9"/>
        <v>0</v>
      </c>
      <c r="J43" s="290">
        <f t="shared" si="9"/>
        <v>0</v>
      </c>
      <c r="K43" s="290">
        <f t="shared" si="9"/>
        <v>0</v>
      </c>
      <c r="L43" s="290">
        <f t="shared" si="9"/>
        <v>0</v>
      </c>
      <c r="M43" s="290">
        <f t="shared" si="9"/>
        <v>0</v>
      </c>
      <c r="N43" s="290">
        <f t="shared" si="9"/>
        <v>0</v>
      </c>
      <c r="O43" s="290">
        <f t="shared" si="9"/>
        <v>0</v>
      </c>
      <c r="P43" s="290">
        <f t="shared" si="9"/>
        <v>0</v>
      </c>
      <c r="Q43" s="290">
        <f t="shared" si="9"/>
        <v>0</v>
      </c>
      <c r="R43" s="290">
        <v>12000</v>
      </c>
      <c r="S43" s="277"/>
      <c r="T43" s="278"/>
      <c r="U43" s="278"/>
      <c r="V43" s="273"/>
      <c r="W43" s="273"/>
      <c r="X43" s="273"/>
      <c r="Y43" s="273"/>
      <c r="Z43" s="273"/>
      <c r="AA43" s="273"/>
      <c r="AB43" s="273"/>
      <c r="AC43" s="273"/>
      <c r="AD43" s="273"/>
      <c r="AE43" s="273"/>
      <c r="AF43" s="273"/>
      <c r="AG43" s="273"/>
      <c r="AH43" s="273"/>
    </row>
    <row r="44" spans="1:34" ht="20.25" customHeight="1" thickTop="1" thickBot="1">
      <c r="B44" s="254"/>
      <c r="C44" s="296" t="s">
        <v>432</v>
      </c>
      <c r="D44" s="290">
        <v>0</v>
      </c>
      <c r="E44" s="290">
        <v>0</v>
      </c>
      <c r="F44" s="290">
        <v>0</v>
      </c>
      <c r="G44" s="290">
        <v>0</v>
      </c>
      <c r="H44" s="290">
        <v>0</v>
      </c>
      <c r="I44" s="290">
        <v>0</v>
      </c>
      <c r="J44" s="290">
        <v>0</v>
      </c>
      <c r="K44" s="290">
        <v>0</v>
      </c>
      <c r="L44" s="290">
        <v>0</v>
      </c>
      <c r="M44" s="290">
        <v>0</v>
      </c>
      <c r="N44" s="290">
        <v>0</v>
      </c>
      <c r="O44" s="290">
        <v>0</v>
      </c>
      <c r="P44" s="290">
        <v>0</v>
      </c>
      <c r="Q44" s="290">
        <v>0</v>
      </c>
      <c r="R44" s="290">
        <v>0</v>
      </c>
      <c r="S44" s="277"/>
      <c r="T44" s="278"/>
      <c r="U44" s="278"/>
      <c r="V44" s="273"/>
      <c r="W44" s="273"/>
      <c r="X44" s="273"/>
      <c r="Y44" s="273"/>
      <c r="Z44" s="273"/>
      <c r="AA44" s="273"/>
      <c r="AB44" s="273"/>
      <c r="AC44" s="273"/>
      <c r="AD44" s="273"/>
      <c r="AE44" s="273"/>
      <c r="AF44" s="273"/>
      <c r="AG44" s="273"/>
      <c r="AH44" s="273"/>
    </row>
    <row r="45" spans="1:34" ht="20.25" customHeight="1" thickTop="1" thickBot="1">
      <c r="B45" s="254"/>
      <c r="C45" s="296" t="s">
        <v>433</v>
      </c>
      <c r="D45" s="290">
        <v>0</v>
      </c>
      <c r="E45" s="290">
        <v>0</v>
      </c>
      <c r="F45" s="290">
        <v>0</v>
      </c>
      <c r="G45" s="290">
        <v>0</v>
      </c>
      <c r="H45" s="290">
        <v>0</v>
      </c>
      <c r="I45" s="290">
        <v>0</v>
      </c>
      <c r="J45" s="290">
        <v>0</v>
      </c>
      <c r="K45" s="290">
        <v>0</v>
      </c>
      <c r="L45" s="290">
        <v>0</v>
      </c>
      <c r="M45" s="290">
        <v>0</v>
      </c>
      <c r="N45" s="290">
        <v>0</v>
      </c>
      <c r="O45" s="290">
        <v>0</v>
      </c>
      <c r="P45" s="290">
        <v>0</v>
      </c>
      <c r="Q45" s="290">
        <v>0</v>
      </c>
      <c r="R45" s="290">
        <v>0</v>
      </c>
      <c r="S45" s="277"/>
      <c r="T45" s="278"/>
      <c r="U45" s="278"/>
      <c r="V45" s="273"/>
      <c r="W45" s="273"/>
      <c r="X45" s="273"/>
      <c r="Y45" s="273"/>
      <c r="Z45" s="273"/>
      <c r="AA45" s="273"/>
      <c r="AB45" s="273"/>
      <c r="AC45" s="273"/>
      <c r="AD45" s="273"/>
      <c r="AE45" s="273"/>
      <c r="AF45" s="273"/>
      <c r="AG45" s="273"/>
      <c r="AH45" s="273"/>
    </row>
    <row r="46" spans="1:34" s="298" customFormat="1" ht="20.25" customHeight="1" thickTop="1" thickBot="1">
      <c r="A46" s="273"/>
      <c r="B46" s="272"/>
      <c r="C46" s="270" t="s">
        <v>434</v>
      </c>
      <c r="D46" s="297">
        <f>SUM(D43:D45)</f>
        <v>0</v>
      </c>
      <c r="E46" s="297">
        <f t="shared" ref="E46:Q46" si="10">SUM(E43:E45)</f>
        <v>0</v>
      </c>
      <c r="F46" s="297">
        <f t="shared" si="10"/>
        <v>0</v>
      </c>
      <c r="G46" s="297">
        <f t="shared" si="10"/>
        <v>0</v>
      </c>
      <c r="H46" s="297">
        <f t="shared" si="10"/>
        <v>0</v>
      </c>
      <c r="I46" s="297">
        <f t="shared" si="10"/>
        <v>0</v>
      </c>
      <c r="J46" s="297">
        <f t="shared" si="10"/>
        <v>0</v>
      </c>
      <c r="K46" s="297">
        <f t="shared" si="10"/>
        <v>0</v>
      </c>
      <c r="L46" s="297">
        <f t="shared" si="10"/>
        <v>0</v>
      </c>
      <c r="M46" s="297">
        <f t="shared" si="10"/>
        <v>0</v>
      </c>
      <c r="N46" s="297">
        <f t="shared" si="10"/>
        <v>0</v>
      </c>
      <c r="O46" s="297">
        <f t="shared" si="10"/>
        <v>0</v>
      </c>
      <c r="P46" s="297">
        <f t="shared" si="10"/>
        <v>0</v>
      </c>
      <c r="Q46" s="297">
        <f t="shared" si="10"/>
        <v>0</v>
      </c>
      <c r="R46" s="297">
        <f>+Q46</f>
        <v>0</v>
      </c>
      <c r="S46" s="277"/>
      <c r="T46" s="278"/>
      <c r="U46" s="278"/>
      <c r="V46" s="273"/>
      <c r="W46" s="273"/>
      <c r="X46" s="273"/>
      <c r="Y46" s="273"/>
      <c r="Z46" s="273"/>
      <c r="AA46" s="273"/>
      <c r="AB46" s="273"/>
    </row>
    <row r="47" spans="1:34" ht="20.25" customHeight="1" thickTop="1" thickBot="1">
      <c r="B47" s="254"/>
      <c r="C47" s="299" t="s">
        <v>435</v>
      </c>
      <c r="D47" s="300">
        <f>IFERROR(+D41/D46,0)</f>
        <v>0</v>
      </c>
      <c r="E47" s="300">
        <f t="shared" ref="E47:R47" si="11">IFERROR(+E41/E46,0)</f>
        <v>0</v>
      </c>
      <c r="F47" s="300">
        <f t="shared" si="11"/>
        <v>0</v>
      </c>
      <c r="G47" s="300">
        <f t="shared" si="11"/>
        <v>0</v>
      </c>
      <c r="H47" s="300">
        <f t="shared" si="11"/>
        <v>0</v>
      </c>
      <c r="I47" s="300">
        <f t="shared" si="11"/>
        <v>0</v>
      </c>
      <c r="J47" s="300">
        <f t="shared" si="11"/>
        <v>0</v>
      </c>
      <c r="K47" s="300">
        <f t="shared" si="11"/>
        <v>0</v>
      </c>
      <c r="L47" s="300">
        <f t="shared" si="11"/>
        <v>0</v>
      </c>
      <c r="M47" s="300">
        <f t="shared" si="11"/>
        <v>0</v>
      </c>
      <c r="N47" s="300">
        <f t="shared" si="11"/>
        <v>0</v>
      </c>
      <c r="O47" s="300">
        <f t="shared" si="11"/>
        <v>0</v>
      </c>
      <c r="P47" s="300">
        <f t="shared" si="11"/>
        <v>0</v>
      </c>
      <c r="Q47" s="300">
        <f t="shared" si="11"/>
        <v>0</v>
      </c>
      <c r="R47" s="300">
        <f t="shared" si="11"/>
        <v>0</v>
      </c>
      <c r="S47" s="277"/>
      <c r="T47" s="278"/>
      <c r="U47" s="278"/>
      <c r="V47" s="273"/>
      <c r="W47" s="273"/>
      <c r="X47" s="273"/>
      <c r="Y47" s="273"/>
      <c r="Z47" s="273"/>
      <c r="AA47" s="273"/>
      <c r="AB47" s="273"/>
      <c r="AC47" s="273"/>
      <c r="AD47" s="273"/>
      <c r="AE47" s="273"/>
      <c r="AF47" s="273"/>
      <c r="AG47" s="273"/>
      <c r="AH47" s="273"/>
    </row>
    <row r="48" spans="1:34" ht="37.5" thickTop="1" thickBot="1">
      <c r="B48" s="254"/>
      <c r="C48" s="301" t="s">
        <v>436</v>
      </c>
      <c r="D48" s="302">
        <f>+D41-D46</f>
        <v>0</v>
      </c>
      <c r="E48" s="302">
        <f t="shared" ref="E48:R48" si="12">+E41-E46</f>
        <v>0</v>
      </c>
      <c r="F48" s="302">
        <f t="shared" si="12"/>
        <v>0</v>
      </c>
      <c r="G48" s="302">
        <f t="shared" si="12"/>
        <v>0</v>
      </c>
      <c r="H48" s="302">
        <f t="shared" si="12"/>
        <v>0</v>
      </c>
      <c r="I48" s="302">
        <f t="shared" si="12"/>
        <v>0</v>
      </c>
      <c r="J48" s="302">
        <f t="shared" si="12"/>
        <v>0</v>
      </c>
      <c r="K48" s="302">
        <f t="shared" si="12"/>
        <v>0</v>
      </c>
      <c r="L48" s="302">
        <f t="shared" si="12"/>
        <v>0</v>
      </c>
      <c r="M48" s="302">
        <f t="shared" si="12"/>
        <v>0</v>
      </c>
      <c r="N48" s="302">
        <f t="shared" si="12"/>
        <v>0</v>
      </c>
      <c r="O48" s="302">
        <f t="shared" si="12"/>
        <v>0</v>
      </c>
      <c r="P48" s="302">
        <f t="shared" si="12"/>
        <v>0</v>
      </c>
      <c r="Q48" s="302">
        <f t="shared" si="12"/>
        <v>0</v>
      </c>
      <c r="R48" s="302">
        <f t="shared" si="12"/>
        <v>0</v>
      </c>
      <c r="S48" s="277"/>
      <c r="T48" s="278"/>
      <c r="U48" s="278"/>
      <c r="V48" s="273"/>
      <c r="W48" s="273"/>
      <c r="X48" s="273"/>
      <c r="Y48" s="273"/>
      <c r="Z48" s="273"/>
      <c r="AA48" s="273"/>
      <c r="AB48" s="273"/>
      <c r="AC48" s="273"/>
      <c r="AD48" s="273"/>
      <c r="AE48" s="273"/>
      <c r="AF48" s="273"/>
      <c r="AG48" s="273"/>
      <c r="AH48" s="273"/>
    </row>
    <row r="49" spans="2:34" ht="20.25" customHeight="1" thickTop="1" thickBot="1">
      <c r="B49" s="254"/>
      <c r="C49" s="303" t="s">
        <v>437</v>
      </c>
      <c r="D49" s="290">
        <v>0</v>
      </c>
      <c r="E49" s="290">
        <v>0</v>
      </c>
      <c r="F49" s="290">
        <v>0</v>
      </c>
      <c r="G49" s="290">
        <v>0</v>
      </c>
      <c r="H49" s="290">
        <v>0</v>
      </c>
      <c r="I49" s="290">
        <v>0</v>
      </c>
      <c r="J49" s="290">
        <v>0</v>
      </c>
      <c r="K49" s="290">
        <v>0</v>
      </c>
      <c r="L49" s="290">
        <v>0</v>
      </c>
      <c r="M49" s="290">
        <v>0</v>
      </c>
      <c r="N49" s="290">
        <v>0</v>
      </c>
      <c r="O49" s="290">
        <v>0</v>
      </c>
      <c r="P49" s="290">
        <v>0</v>
      </c>
      <c r="Q49" s="290">
        <v>0</v>
      </c>
      <c r="R49" s="290">
        <v>0</v>
      </c>
      <c r="S49" s="277"/>
      <c r="T49" s="278"/>
      <c r="U49" s="278"/>
      <c r="V49" s="273"/>
      <c r="W49" s="273"/>
      <c r="X49" s="273"/>
      <c r="Y49" s="273"/>
      <c r="Z49" s="273"/>
      <c r="AA49" s="273"/>
      <c r="AB49" s="273"/>
      <c r="AC49" s="273"/>
      <c r="AD49" s="273"/>
      <c r="AE49" s="273"/>
      <c r="AF49" s="273"/>
      <c r="AG49" s="273"/>
      <c r="AH49" s="273"/>
    </row>
    <row r="50" spans="2:34" ht="20.25" customHeight="1" thickTop="1" thickBot="1">
      <c r="B50" s="254"/>
      <c r="C50" s="303" t="s">
        <v>437</v>
      </c>
      <c r="D50" s="290">
        <v>0</v>
      </c>
      <c r="E50" s="290">
        <v>0</v>
      </c>
      <c r="F50" s="290">
        <v>0</v>
      </c>
      <c r="G50" s="290">
        <v>0</v>
      </c>
      <c r="H50" s="290">
        <v>0</v>
      </c>
      <c r="I50" s="290">
        <v>0</v>
      </c>
      <c r="J50" s="290">
        <v>0</v>
      </c>
      <c r="K50" s="290">
        <v>0</v>
      </c>
      <c r="L50" s="290">
        <v>0</v>
      </c>
      <c r="M50" s="290">
        <v>0</v>
      </c>
      <c r="N50" s="290">
        <v>0</v>
      </c>
      <c r="O50" s="290">
        <v>0</v>
      </c>
      <c r="P50" s="290">
        <v>0</v>
      </c>
      <c r="Q50" s="290">
        <v>0</v>
      </c>
      <c r="R50" s="290">
        <v>0</v>
      </c>
      <c r="S50" s="277"/>
      <c r="T50" s="278"/>
      <c r="U50" s="278"/>
      <c r="V50" s="273"/>
      <c r="W50" s="273"/>
      <c r="X50" s="273"/>
      <c r="Y50" s="273"/>
      <c r="Z50" s="273"/>
      <c r="AA50" s="273"/>
      <c r="AB50" s="273"/>
      <c r="AC50" s="273"/>
      <c r="AD50" s="273"/>
      <c r="AE50" s="273"/>
      <c r="AF50" s="273"/>
      <c r="AG50" s="273"/>
      <c r="AH50" s="273"/>
    </row>
    <row r="51" spans="2:34" ht="20.25" customHeight="1" thickTop="1" thickBot="1">
      <c r="B51" s="254"/>
      <c r="C51" s="303" t="s">
        <v>437</v>
      </c>
      <c r="D51" s="304">
        <v>0</v>
      </c>
      <c r="E51" s="283">
        <v>0</v>
      </c>
      <c r="F51" s="283">
        <v>0</v>
      </c>
      <c r="G51" s="283">
        <v>0</v>
      </c>
      <c r="H51" s="283">
        <v>0</v>
      </c>
      <c r="I51" s="283">
        <v>0</v>
      </c>
      <c r="J51" s="283">
        <v>0</v>
      </c>
      <c r="K51" s="283">
        <v>0</v>
      </c>
      <c r="L51" s="283">
        <v>0</v>
      </c>
      <c r="M51" s="283">
        <v>0</v>
      </c>
      <c r="N51" s="283">
        <v>0</v>
      </c>
      <c r="O51" s="283">
        <v>0</v>
      </c>
      <c r="P51" s="283">
        <v>0</v>
      </c>
      <c r="Q51" s="283">
        <v>0</v>
      </c>
      <c r="R51" s="283">
        <v>0</v>
      </c>
      <c r="S51" s="277"/>
      <c r="T51" s="278"/>
      <c r="U51" s="278"/>
      <c r="V51" s="273"/>
      <c r="W51" s="273"/>
      <c r="X51" s="273"/>
      <c r="Y51" s="273"/>
      <c r="Z51" s="273"/>
      <c r="AA51" s="273"/>
      <c r="AB51" s="273"/>
    </row>
    <row r="52" spans="2:34" ht="20.25" customHeight="1" thickTop="1" thickBot="1">
      <c r="B52" s="254"/>
      <c r="C52" s="303" t="s">
        <v>437</v>
      </c>
      <c r="D52" s="290">
        <v>0</v>
      </c>
      <c r="E52" s="290">
        <v>0</v>
      </c>
      <c r="F52" s="290">
        <v>0</v>
      </c>
      <c r="G52" s="290">
        <v>0</v>
      </c>
      <c r="H52" s="290">
        <v>0</v>
      </c>
      <c r="I52" s="290">
        <v>0</v>
      </c>
      <c r="J52" s="290">
        <v>0</v>
      </c>
      <c r="K52" s="290">
        <v>0</v>
      </c>
      <c r="L52" s="290">
        <v>0</v>
      </c>
      <c r="M52" s="290">
        <v>0</v>
      </c>
      <c r="N52" s="290">
        <v>0</v>
      </c>
      <c r="O52" s="290">
        <v>0</v>
      </c>
      <c r="P52" s="290">
        <v>0</v>
      </c>
      <c r="Q52" s="290">
        <v>0</v>
      </c>
      <c r="R52" s="290">
        <v>0</v>
      </c>
      <c r="S52" s="277"/>
      <c r="T52" s="278"/>
      <c r="U52" s="278"/>
      <c r="V52" s="273"/>
      <c r="W52" s="273"/>
      <c r="X52" s="273"/>
      <c r="Y52" s="273"/>
      <c r="Z52" s="273"/>
      <c r="AA52" s="273"/>
      <c r="AB52" s="273"/>
    </row>
    <row r="53" spans="2:34" ht="20.25" customHeight="1" thickTop="1" thickBot="1">
      <c r="B53" s="254"/>
      <c r="C53" s="303" t="s">
        <v>437</v>
      </c>
      <c r="D53" s="290">
        <v>0</v>
      </c>
      <c r="E53" s="290">
        <v>0</v>
      </c>
      <c r="F53" s="290">
        <v>0</v>
      </c>
      <c r="G53" s="290">
        <v>0</v>
      </c>
      <c r="H53" s="290">
        <v>0</v>
      </c>
      <c r="I53" s="290">
        <v>0</v>
      </c>
      <c r="J53" s="290">
        <v>0</v>
      </c>
      <c r="K53" s="290">
        <v>0</v>
      </c>
      <c r="L53" s="290">
        <v>0</v>
      </c>
      <c r="M53" s="290">
        <v>0</v>
      </c>
      <c r="N53" s="290">
        <v>0</v>
      </c>
      <c r="O53" s="290">
        <v>0</v>
      </c>
      <c r="P53" s="290">
        <v>0</v>
      </c>
      <c r="Q53" s="290">
        <v>0</v>
      </c>
      <c r="R53" s="290">
        <v>0</v>
      </c>
      <c r="S53" s="277"/>
      <c r="T53" s="278"/>
      <c r="U53" s="278"/>
      <c r="V53" s="273"/>
      <c r="W53" s="273"/>
      <c r="X53" s="273"/>
      <c r="Y53" s="273"/>
      <c r="Z53" s="273"/>
      <c r="AA53" s="273"/>
      <c r="AB53" s="273"/>
    </row>
    <row r="54" spans="2:34" ht="20.25" customHeight="1" thickTop="1" thickBot="1">
      <c r="B54" s="254"/>
      <c r="C54" s="303" t="s">
        <v>437</v>
      </c>
      <c r="D54" s="290">
        <v>0</v>
      </c>
      <c r="E54" s="290">
        <v>0</v>
      </c>
      <c r="F54" s="290">
        <v>0</v>
      </c>
      <c r="G54" s="290">
        <v>0</v>
      </c>
      <c r="H54" s="290">
        <v>0</v>
      </c>
      <c r="I54" s="290">
        <v>0</v>
      </c>
      <c r="J54" s="290">
        <v>0</v>
      </c>
      <c r="K54" s="290">
        <v>0</v>
      </c>
      <c r="L54" s="290">
        <v>0</v>
      </c>
      <c r="M54" s="290">
        <v>0</v>
      </c>
      <c r="N54" s="290">
        <v>0</v>
      </c>
      <c r="O54" s="290">
        <v>0</v>
      </c>
      <c r="P54" s="290">
        <v>0</v>
      </c>
      <c r="Q54" s="290">
        <v>0</v>
      </c>
      <c r="R54" s="290">
        <v>0</v>
      </c>
      <c r="S54" s="277"/>
      <c r="T54" s="278"/>
      <c r="U54" s="278"/>
      <c r="V54" s="273"/>
      <c r="W54" s="273"/>
      <c r="X54" s="273"/>
      <c r="Y54" s="273"/>
      <c r="Z54" s="273"/>
      <c r="AA54" s="273"/>
      <c r="AB54" s="273"/>
    </row>
    <row r="55" spans="2:34" ht="20.25" customHeight="1" thickTop="1" thickBot="1">
      <c r="B55" s="254"/>
      <c r="C55" s="303" t="s">
        <v>437</v>
      </c>
      <c r="D55" s="290">
        <v>0</v>
      </c>
      <c r="E55" s="290">
        <v>0</v>
      </c>
      <c r="F55" s="290">
        <v>0</v>
      </c>
      <c r="G55" s="290">
        <v>0</v>
      </c>
      <c r="H55" s="290">
        <v>0</v>
      </c>
      <c r="I55" s="290">
        <v>0</v>
      </c>
      <c r="J55" s="290">
        <v>0</v>
      </c>
      <c r="K55" s="290">
        <v>0</v>
      </c>
      <c r="L55" s="290">
        <v>0</v>
      </c>
      <c r="M55" s="290">
        <v>0</v>
      </c>
      <c r="N55" s="290">
        <v>0</v>
      </c>
      <c r="O55" s="290">
        <v>0</v>
      </c>
      <c r="P55" s="290">
        <v>0</v>
      </c>
      <c r="Q55" s="290">
        <v>0</v>
      </c>
      <c r="R55" s="290">
        <v>0</v>
      </c>
      <c r="S55" s="277"/>
      <c r="T55" s="278"/>
      <c r="U55" s="278"/>
      <c r="V55" s="273"/>
      <c r="W55" s="273"/>
      <c r="X55" s="273"/>
      <c r="Y55" s="273"/>
      <c r="Z55" s="273"/>
      <c r="AA55" s="273"/>
      <c r="AB55" s="273"/>
    </row>
    <row r="56" spans="2:34" ht="20.25" customHeight="1" thickTop="1" thickBot="1">
      <c r="B56" s="254"/>
      <c r="C56" s="303" t="s">
        <v>437</v>
      </c>
      <c r="D56" s="284">
        <v>0</v>
      </c>
      <c r="E56" s="284">
        <v>0</v>
      </c>
      <c r="F56" s="284">
        <v>0</v>
      </c>
      <c r="G56" s="284">
        <v>0</v>
      </c>
      <c r="H56" s="284">
        <v>0</v>
      </c>
      <c r="I56" s="284">
        <v>0</v>
      </c>
      <c r="J56" s="284">
        <v>0</v>
      </c>
      <c r="K56" s="284">
        <v>0</v>
      </c>
      <c r="L56" s="284">
        <v>0</v>
      </c>
      <c r="M56" s="284">
        <v>0</v>
      </c>
      <c r="N56" s="284">
        <v>0</v>
      </c>
      <c r="O56" s="284">
        <v>0</v>
      </c>
      <c r="P56" s="284">
        <v>0</v>
      </c>
      <c r="Q56" s="284">
        <v>0</v>
      </c>
      <c r="R56" s="284">
        <v>0</v>
      </c>
      <c r="S56" s="277"/>
      <c r="T56" s="278"/>
      <c r="U56" s="278"/>
      <c r="V56" s="273"/>
      <c r="W56" s="273"/>
      <c r="X56" s="273"/>
      <c r="Y56" s="273"/>
      <c r="Z56" s="273"/>
      <c r="AA56" s="273"/>
      <c r="AB56" s="273"/>
    </row>
    <row r="57" spans="2:34" ht="20.25" customHeight="1" thickTop="1" thickBot="1">
      <c r="B57" s="254"/>
      <c r="C57" s="305" t="s">
        <v>438</v>
      </c>
      <c r="D57" s="306">
        <f>+D48-D49-D50-D51-D52-D53-D54-D55-D56</f>
        <v>0</v>
      </c>
      <c r="E57" s="306">
        <f t="shared" ref="E57:R57" si="13">+E48-E49-E50-E51-E52-E53-E54-E55-E56</f>
        <v>0</v>
      </c>
      <c r="F57" s="306">
        <f t="shared" si="13"/>
        <v>0</v>
      </c>
      <c r="G57" s="306">
        <f t="shared" si="13"/>
        <v>0</v>
      </c>
      <c r="H57" s="306">
        <f t="shared" si="13"/>
        <v>0</v>
      </c>
      <c r="I57" s="306">
        <f t="shared" si="13"/>
        <v>0</v>
      </c>
      <c r="J57" s="306">
        <f t="shared" si="13"/>
        <v>0</v>
      </c>
      <c r="K57" s="306">
        <f t="shared" si="13"/>
        <v>0</v>
      </c>
      <c r="L57" s="306">
        <f t="shared" si="13"/>
        <v>0</v>
      </c>
      <c r="M57" s="306">
        <f t="shared" si="13"/>
        <v>0</v>
      </c>
      <c r="N57" s="306">
        <f t="shared" si="13"/>
        <v>0</v>
      </c>
      <c r="O57" s="306">
        <f t="shared" si="13"/>
        <v>0</v>
      </c>
      <c r="P57" s="306">
        <f t="shared" si="13"/>
        <v>0</v>
      </c>
      <c r="Q57" s="306">
        <f t="shared" si="13"/>
        <v>0</v>
      </c>
      <c r="R57" s="306">
        <f t="shared" si="13"/>
        <v>0</v>
      </c>
      <c r="S57" s="277"/>
      <c r="T57" s="278"/>
      <c r="U57" s="278"/>
      <c r="V57" s="273"/>
      <c r="W57" s="273"/>
      <c r="X57" s="273"/>
      <c r="Y57" s="273"/>
      <c r="Z57" s="273"/>
      <c r="AA57" s="273"/>
      <c r="AB57" s="273"/>
    </row>
    <row r="58" spans="2:34" ht="20.25" customHeight="1" thickBot="1">
      <c r="B58" s="307"/>
      <c r="C58" s="308" t="s">
        <v>439</v>
      </c>
      <c r="D58" s="309" t="e">
        <f>+D67</f>
        <v>#DIV/0!</v>
      </c>
      <c r="E58" s="309" t="e">
        <f t="shared" ref="E58:R58" si="14">+E67</f>
        <v>#DIV/0!</v>
      </c>
      <c r="F58" s="309" t="e">
        <f t="shared" si="14"/>
        <v>#DIV/0!</v>
      </c>
      <c r="G58" s="309" t="e">
        <f t="shared" si="14"/>
        <v>#DIV/0!</v>
      </c>
      <c r="H58" s="309" t="e">
        <f t="shared" si="14"/>
        <v>#DIV/0!</v>
      </c>
      <c r="I58" s="309" t="e">
        <f t="shared" si="14"/>
        <v>#DIV/0!</v>
      </c>
      <c r="J58" s="309" t="e">
        <f t="shared" si="14"/>
        <v>#DIV/0!</v>
      </c>
      <c r="K58" s="309" t="e">
        <f t="shared" si="14"/>
        <v>#DIV/0!</v>
      </c>
      <c r="L58" s="309" t="e">
        <f t="shared" si="14"/>
        <v>#DIV/0!</v>
      </c>
      <c r="M58" s="309" t="e">
        <f t="shared" si="14"/>
        <v>#DIV/0!</v>
      </c>
      <c r="N58" s="309" t="e">
        <f t="shared" si="14"/>
        <v>#DIV/0!</v>
      </c>
      <c r="O58" s="309" t="e">
        <f t="shared" si="14"/>
        <v>#DIV/0!</v>
      </c>
      <c r="P58" s="309" t="e">
        <f t="shared" si="14"/>
        <v>#DIV/0!</v>
      </c>
      <c r="Q58" s="309" t="e">
        <f t="shared" si="14"/>
        <v>#DIV/0!</v>
      </c>
      <c r="R58" s="309" t="e">
        <f t="shared" si="14"/>
        <v>#DIV/0!</v>
      </c>
      <c r="S58" s="310"/>
      <c r="T58" s="278"/>
      <c r="U58" s="278"/>
      <c r="V58" s="273"/>
      <c r="W58" s="273"/>
      <c r="X58" s="273"/>
      <c r="Y58" s="273"/>
      <c r="Z58" s="273"/>
      <c r="AA58" s="273"/>
      <c r="AB58" s="273"/>
    </row>
    <row r="59" spans="2:34" ht="20.25" customHeight="1">
      <c r="B59" s="255"/>
      <c r="C59" s="311"/>
      <c r="D59" s="280"/>
      <c r="E59" s="280"/>
      <c r="F59" s="280"/>
      <c r="G59" s="280"/>
      <c r="H59" s="280"/>
      <c r="I59" s="280"/>
      <c r="J59" s="280"/>
      <c r="K59" s="280"/>
      <c r="L59" s="280"/>
      <c r="M59" s="280"/>
      <c r="N59" s="280"/>
      <c r="O59" s="280"/>
      <c r="P59" s="280"/>
      <c r="Q59" s="280"/>
      <c r="R59" s="280"/>
      <c r="S59" s="312"/>
      <c r="T59" s="278"/>
      <c r="U59" s="278"/>
      <c r="V59" s="273"/>
      <c r="W59" s="273"/>
      <c r="X59" s="273"/>
      <c r="Y59" s="273"/>
      <c r="Z59" s="273"/>
      <c r="AA59" s="273"/>
      <c r="AB59" s="273"/>
    </row>
    <row r="60" spans="2:34" ht="20.25" customHeight="1">
      <c r="D60" s="278" t="s">
        <v>28</v>
      </c>
      <c r="E60" s="278"/>
      <c r="F60" s="278"/>
      <c r="G60" s="278"/>
      <c r="H60" s="278"/>
      <c r="I60" s="278"/>
      <c r="J60" s="278"/>
      <c r="K60" s="278"/>
      <c r="L60" s="278"/>
      <c r="M60" s="278"/>
      <c r="N60" s="278"/>
      <c r="O60" s="278"/>
      <c r="P60" s="278"/>
      <c r="Q60" s="278"/>
      <c r="R60" s="278"/>
      <c r="S60" s="313" t="s">
        <v>369</v>
      </c>
      <c r="T60" s="278"/>
      <c r="U60" s="289"/>
    </row>
    <row r="61" spans="2:34" ht="31.5">
      <c r="C61" s="314" t="s">
        <v>440</v>
      </c>
      <c r="D61" s="315" t="s">
        <v>385</v>
      </c>
      <c r="E61" s="315" t="s">
        <v>386</v>
      </c>
      <c r="F61" s="315" t="s">
        <v>387</v>
      </c>
      <c r="G61" s="315" t="s">
        <v>388</v>
      </c>
      <c r="H61" s="316" t="s">
        <v>389</v>
      </c>
      <c r="I61" s="315" t="s">
        <v>390</v>
      </c>
      <c r="J61" s="315" t="s">
        <v>391</v>
      </c>
      <c r="K61" s="315" t="s">
        <v>392</v>
      </c>
      <c r="L61" s="315" t="s">
        <v>393</v>
      </c>
      <c r="M61" s="315" t="s">
        <v>394</v>
      </c>
      <c r="N61" s="315" t="s">
        <v>395</v>
      </c>
      <c r="O61" s="315" t="s">
        <v>396</v>
      </c>
      <c r="P61" s="315" t="s">
        <v>397</v>
      </c>
      <c r="Q61" s="315" t="s">
        <v>398</v>
      </c>
      <c r="R61" s="315" t="s">
        <v>399</v>
      </c>
      <c r="S61" s="278"/>
      <c r="T61" s="278"/>
      <c r="U61" s="289"/>
    </row>
    <row r="62" spans="2:34" ht="28.5">
      <c r="C62" s="317" t="s">
        <v>441</v>
      </c>
      <c r="D62" s="318">
        <f>+D48</f>
        <v>0</v>
      </c>
      <c r="E62" s="318">
        <f t="shared" ref="E62:R62" si="15">+E48</f>
        <v>0</v>
      </c>
      <c r="F62" s="318">
        <f t="shared" si="15"/>
        <v>0</v>
      </c>
      <c r="G62" s="318">
        <f t="shared" si="15"/>
        <v>0</v>
      </c>
      <c r="H62" s="318">
        <f t="shared" si="15"/>
        <v>0</v>
      </c>
      <c r="I62" s="318">
        <f t="shared" si="15"/>
        <v>0</v>
      </c>
      <c r="J62" s="318">
        <f t="shared" si="15"/>
        <v>0</v>
      </c>
      <c r="K62" s="318">
        <f t="shared" si="15"/>
        <v>0</v>
      </c>
      <c r="L62" s="318">
        <f t="shared" si="15"/>
        <v>0</v>
      </c>
      <c r="M62" s="318">
        <f t="shared" si="15"/>
        <v>0</v>
      </c>
      <c r="N62" s="318">
        <f t="shared" si="15"/>
        <v>0</v>
      </c>
      <c r="O62" s="318">
        <f t="shared" si="15"/>
        <v>0</v>
      </c>
      <c r="P62" s="318">
        <f t="shared" si="15"/>
        <v>0</v>
      </c>
      <c r="Q62" s="318">
        <f t="shared" si="15"/>
        <v>0</v>
      </c>
      <c r="R62" s="318">
        <f t="shared" si="15"/>
        <v>0</v>
      </c>
      <c r="S62" s="278"/>
      <c r="T62" s="278"/>
      <c r="U62" s="289"/>
    </row>
    <row r="63" spans="2:34" ht="20.25" customHeight="1">
      <c r="C63" s="319" t="s">
        <v>442</v>
      </c>
      <c r="D63" s="320">
        <v>0</v>
      </c>
      <c r="E63" s="320">
        <v>0</v>
      </c>
      <c r="F63" s="320">
        <v>0</v>
      </c>
      <c r="G63" s="320">
        <v>0</v>
      </c>
      <c r="H63" s="320">
        <v>0</v>
      </c>
      <c r="I63" s="320">
        <v>0</v>
      </c>
      <c r="J63" s="320">
        <v>0</v>
      </c>
      <c r="K63" s="320">
        <v>0</v>
      </c>
      <c r="L63" s="320">
        <v>0</v>
      </c>
      <c r="M63" s="320">
        <v>0</v>
      </c>
      <c r="N63" s="320">
        <v>0</v>
      </c>
      <c r="O63" s="320">
        <v>0</v>
      </c>
      <c r="P63" s="320">
        <v>0</v>
      </c>
      <c r="Q63" s="320">
        <v>0</v>
      </c>
      <c r="R63" s="320">
        <v>0</v>
      </c>
      <c r="S63" s="278"/>
      <c r="T63" s="278"/>
      <c r="U63" s="289"/>
    </row>
    <row r="64" spans="2:34" ht="20.25" customHeight="1">
      <c r="C64" s="319" t="s">
        <v>443</v>
      </c>
      <c r="D64" s="321">
        <v>0</v>
      </c>
      <c r="E64" s="321">
        <v>0</v>
      </c>
      <c r="F64" s="321">
        <v>0</v>
      </c>
      <c r="G64" s="321">
        <v>0</v>
      </c>
      <c r="H64" s="321">
        <v>0</v>
      </c>
      <c r="I64" s="321">
        <v>0</v>
      </c>
      <c r="J64" s="321">
        <v>0</v>
      </c>
      <c r="K64" s="321">
        <v>0</v>
      </c>
      <c r="L64" s="321">
        <v>0</v>
      </c>
      <c r="M64" s="321">
        <v>0</v>
      </c>
      <c r="N64" s="321">
        <v>0</v>
      </c>
      <c r="O64" s="321">
        <v>0</v>
      </c>
      <c r="P64" s="321">
        <v>0</v>
      </c>
      <c r="Q64" s="321">
        <v>0</v>
      </c>
      <c r="R64" s="321">
        <v>0</v>
      </c>
      <c r="S64" s="278"/>
      <c r="T64" s="278"/>
      <c r="U64" s="289"/>
    </row>
    <row r="65" spans="3:21" ht="20.25" customHeight="1">
      <c r="C65" s="319" t="s">
        <v>444</v>
      </c>
      <c r="D65" s="320">
        <f>+D62-D63-D64</f>
        <v>0</v>
      </c>
      <c r="E65" s="320">
        <f t="shared" ref="E65:R65" si="16">+E62-E63-E64</f>
        <v>0</v>
      </c>
      <c r="F65" s="320">
        <f t="shared" si="16"/>
        <v>0</v>
      </c>
      <c r="G65" s="320">
        <f t="shared" si="16"/>
        <v>0</v>
      </c>
      <c r="H65" s="320">
        <f t="shared" si="16"/>
        <v>0</v>
      </c>
      <c r="I65" s="320">
        <f t="shared" si="16"/>
        <v>0</v>
      </c>
      <c r="J65" s="320">
        <f t="shared" si="16"/>
        <v>0</v>
      </c>
      <c r="K65" s="320">
        <f t="shared" si="16"/>
        <v>0</v>
      </c>
      <c r="L65" s="320">
        <f t="shared" si="16"/>
        <v>0</v>
      </c>
      <c r="M65" s="320">
        <f t="shared" si="16"/>
        <v>0</v>
      </c>
      <c r="N65" s="320">
        <f t="shared" si="16"/>
        <v>0</v>
      </c>
      <c r="O65" s="320">
        <f t="shared" si="16"/>
        <v>0</v>
      </c>
      <c r="P65" s="320">
        <f t="shared" si="16"/>
        <v>0</v>
      </c>
      <c r="Q65" s="320">
        <f t="shared" si="16"/>
        <v>0</v>
      </c>
      <c r="R65" s="320">
        <f t="shared" si="16"/>
        <v>0</v>
      </c>
      <c r="S65" s="278"/>
      <c r="T65" s="278"/>
      <c r="U65" s="289"/>
    </row>
    <row r="66" spans="3:21" ht="20.25" customHeight="1">
      <c r="C66" s="319" t="s">
        <v>416</v>
      </c>
      <c r="D66" s="320">
        <f>+D40</f>
        <v>0</v>
      </c>
      <c r="E66" s="320">
        <f t="shared" ref="E66:R66" si="17">+E40</f>
        <v>0</v>
      </c>
      <c r="F66" s="320">
        <f t="shared" si="17"/>
        <v>0</v>
      </c>
      <c r="G66" s="320">
        <f t="shared" si="17"/>
        <v>0</v>
      </c>
      <c r="H66" s="320">
        <f t="shared" si="17"/>
        <v>0</v>
      </c>
      <c r="I66" s="320">
        <f t="shared" si="17"/>
        <v>0</v>
      </c>
      <c r="J66" s="320">
        <f t="shared" si="17"/>
        <v>0</v>
      </c>
      <c r="K66" s="320">
        <f t="shared" si="17"/>
        <v>0</v>
      </c>
      <c r="L66" s="320">
        <f t="shared" si="17"/>
        <v>0</v>
      </c>
      <c r="M66" s="320">
        <f t="shared" si="17"/>
        <v>0</v>
      </c>
      <c r="N66" s="320">
        <f t="shared" si="17"/>
        <v>0</v>
      </c>
      <c r="O66" s="320">
        <f t="shared" si="17"/>
        <v>0</v>
      </c>
      <c r="P66" s="320">
        <f t="shared" si="17"/>
        <v>0</v>
      </c>
      <c r="Q66" s="320">
        <f t="shared" si="17"/>
        <v>0</v>
      </c>
      <c r="R66" s="320">
        <f t="shared" si="17"/>
        <v>0</v>
      </c>
      <c r="S66" s="273"/>
      <c r="T66" s="273"/>
    </row>
    <row r="67" spans="3:21" ht="20.25" customHeight="1">
      <c r="C67" s="322" t="s">
        <v>445</v>
      </c>
      <c r="D67" s="323" t="e">
        <f>+D65/D66</f>
        <v>#DIV/0!</v>
      </c>
      <c r="E67" s="323" t="e">
        <f t="shared" ref="E67:R67" si="18">+E65/E66</f>
        <v>#DIV/0!</v>
      </c>
      <c r="F67" s="323" t="e">
        <f t="shared" si="18"/>
        <v>#DIV/0!</v>
      </c>
      <c r="G67" s="323" t="e">
        <f t="shared" si="18"/>
        <v>#DIV/0!</v>
      </c>
      <c r="H67" s="323" t="e">
        <f t="shared" si="18"/>
        <v>#DIV/0!</v>
      </c>
      <c r="I67" s="323" t="e">
        <f t="shared" si="18"/>
        <v>#DIV/0!</v>
      </c>
      <c r="J67" s="323" t="e">
        <f t="shared" si="18"/>
        <v>#DIV/0!</v>
      </c>
      <c r="K67" s="323" t="e">
        <f t="shared" si="18"/>
        <v>#DIV/0!</v>
      </c>
      <c r="L67" s="323" t="e">
        <f t="shared" si="18"/>
        <v>#DIV/0!</v>
      </c>
      <c r="M67" s="323" t="e">
        <f t="shared" si="18"/>
        <v>#DIV/0!</v>
      </c>
      <c r="N67" s="323" t="e">
        <f t="shared" si="18"/>
        <v>#DIV/0!</v>
      </c>
      <c r="O67" s="323" t="e">
        <f t="shared" si="18"/>
        <v>#DIV/0!</v>
      </c>
      <c r="P67" s="323" t="e">
        <f t="shared" si="18"/>
        <v>#DIV/0!</v>
      </c>
      <c r="Q67" s="323" t="e">
        <f t="shared" si="18"/>
        <v>#DIV/0!</v>
      </c>
      <c r="R67" s="323" t="e">
        <f t="shared" si="18"/>
        <v>#DIV/0!</v>
      </c>
      <c r="S67" s="273"/>
      <c r="T67" s="273"/>
    </row>
  </sheetData>
  <sheetProtection selectLockedCells="1"/>
  <protectedRanges>
    <protectedRange sqref="E25:R26 D23:R23" name="Range2"/>
    <protectedRange sqref="E25:R25 D23:R23" name="Range1"/>
  </protectedRanges>
  <mergeCells count="3">
    <mergeCell ref="H4:J4"/>
    <mergeCell ref="B1:S1"/>
    <mergeCell ref="B2:S2"/>
  </mergeCells>
  <printOptions horizontalCentered="1" gridLines="1"/>
  <pageMargins left="0.25" right="0.25" top="0.75" bottom="0.75" header="0.3" footer="0.3"/>
  <pageSetup paperSize="5" scale="42" orientation="landscape" r:id="rId1"/>
  <headerFooter alignWithMargins="0">
    <oddHeader xml:space="preserve">&amp;LName of Project: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B1" zoomScale="60" zoomScaleNormal="100" workbookViewId="0">
      <selection activeCell="G9" sqref="G9"/>
    </sheetView>
  </sheetViews>
  <sheetFormatPr defaultRowHeight="15"/>
  <cols>
    <col min="2" max="2" width="21" customWidth="1"/>
    <col min="3" max="3" width="17" customWidth="1"/>
    <col min="4" max="4" width="16.28515625" customWidth="1"/>
    <col min="5" max="5" width="12.7109375" customWidth="1"/>
    <col min="7" max="7" width="8.140625" customWidth="1"/>
    <col min="8" max="8" width="12.42578125" customWidth="1"/>
  </cols>
  <sheetData>
    <row r="1" spans="1:10" ht="15.75" customHeight="1" thickBot="1">
      <c r="B1" s="442" t="s">
        <v>552</v>
      </c>
      <c r="C1" s="442"/>
      <c r="D1" s="442"/>
      <c r="E1" s="442"/>
      <c r="F1" s="442"/>
      <c r="G1" s="442"/>
      <c r="H1" s="442"/>
      <c r="I1" s="442"/>
      <c r="J1" s="442"/>
    </row>
    <row r="2" spans="1:10" ht="36" customHeight="1">
      <c r="B2" s="443" t="s">
        <v>553</v>
      </c>
      <c r="C2" s="443"/>
      <c r="D2" s="443"/>
      <c r="E2" s="443"/>
      <c r="F2" s="443"/>
      <c r="G2" s="443"/>
      <c r="H2" s="443"/>
      <c r="I2" s="443"/>
      <c r="J2" s="443"/>
    </row>
    <row r="3" spans="1:10" ht="15.75" thickBot="1"/>
    <row r="4" spans="1:10" ht="29.25" thickBot="1">
      <c r="A4" s="7" t="s">
        <v>330</v>
      </c>
      <c r="B4" s="25" t="s">
        <v>331</v>
      </c>
      <c r="C4" s="25" t="s">
        <v>332</v>
      </c>
      <c r="D4" s="25" t="s">
        <v>333</v>
      </c>
      <c r="E4" s="25" t="s">
        <v>334</v>
      </c>
      <c r="F4" s="25" t="s">
        <v>335</v>
      </c>
      <c r="G4" s="25" t="s">
        <v>336</v>
      </c>
      <c r="H4" s="25" t="s">
        <v>337</v>
      </c>
      <c r="I4" s="25" t="s">
        <v>338</v>
      </c>
    </row>
    <row r="5" spans="1:10" ht="30.75" thickBot="1">
      <c r="A5" s="156" t="s">
        <v>339</v>
      </c>
      <c r="B5" s="157" t="s">
        <v>340</v>
      </c>
      <c r="C5" s="158">
        <v>1234567</v>
      </c>
      <c r="D5" s="157" t="s">
        <v>341</v>
      </c>
      <c r="E5" s="157" t="s">
        <v>342</v>
      </c>
      <c r="F5" s="157" t="s">
        <v>342</v>
      </c>
      <c r="G5" s="157" t="s">
        <v>342</v>
      </c>
      <c r="H5" s="157" t="s">
        <v>342</v>
      </c>
      <c r="I5" s="157" t="s">
        <v>342</v>
      </c>
    </row>
    <row r="6" spans="1:10" ht="45.75" thickBot="1">
      <c r="A6" s="156" t="s">
        <v>343</v>
      </c>
      <c r="B6" s="157" t="s">
        <v>344</v>
      </c>
      <c r="C6" s="158">
        <v>2234567</v>
      </c>
      <c r="D6" s="157" t="s">
        <v>341</v>
      </c>
      <c r="E6" s="157" t="s">
        <v>345</v>
      </c>
      <c r="F6" s="157" t="s">
        <v>346</v>
      </c>
      <c r="G6" s="159">
        <v>0.05</v>
      </c>
      <c r="H6" s="158">
        <v>123456</v>
      </c>
      <c r="I6" s="157">
        <v>1.51</v>
      </c>
    </row>
    <row r="7" spans="1:10" ht="15.75" thickBot="1">
      <c r="A7" s="5"/>
      <c r="B7" s="4"/>
      <c r="C7" s="4"/>
      <c r="D7" s="4"/>
      <c r="E7" s="4"/>
      <c r="F7" s="4"/>
      <c r="G7" s="4"/>
      <c r="H7" s="4"/>
      <c r="I7" s="4"/>
    </row>
    <row r="8" spans="1:10" ht="15.75" thickBot="1">
      <c r="A8" s="5"/>
      <c r="B8" s="4"/>
      <c r="C8" s="4"/>
      <c r="D8" s="4"/>
      <c r="E8" s="4"/>
      <c r="F8" s="4"/>
      <c r="G8" s="4"/>
      <c r="H8" s="4"/>
      <c r="I8" s="4"/>
    </row>
    <row r="9" spans="1:10" ht="15.75" thickBot="1">
      <c r="A9" s="5"/>
      <c r="B9" s="160" t="s">
        <v>76</v>
      </c>
      <c r="C9" s="161">
        <f>SUM(C5:C8)</f>
        <v>3469134</v>
      </c>
      <c r="D9" s="4"/>
      <c r="E9" s="4"/>
      <c r="F9" s="4"/>
      <c r="G9" s="4"/>
      <c r="H9" s="4"/>
      <c r="I9" s="4"/>
    </row>
    <row r="11" spans="1:10" ht="34.5" customHeight="1">
      <c r="B11" s="568" t="s">
        <v>351</v>
      </c>
      <c r="C11" s="568"/>
      <c r="D11" s="568"/>
      <c r="E11" s="568"/>
      <c r="F11" s="568"/>
      <c r="G11" s="568"/>
      <c r="H11" s="568"/>
      <c r="I11" s="568"/>
      <c r="J11" s="568"/>
    </row>
    <row r="12" spans="1:10" ht="15.75" thickBot="1"/>
    <row r="13" spans="1:10" ht="43.5" thickBot="1">
      <c r="A13" s="7" t="s">
        <v>347</v>
      </c>
      <c r="B13" s="25" t="s">
        <v>348</v>
      </c>
      <c r="C13" s="25" t="s">
        <v>349</v>
      </c>
      <c r="D13" s="25" t="s">
        <v>350</v>
      </c>
    </row>
    <row r="14" spans="1:10" ht="30.75" thickBot="1">
      <c r="A14" s="156" t="s">
        <v>339</v>
      </c>
      <c r="B14" s="157" t="s">
        <v>340</v>
      </c>
      <c r="C14" s="158">
        <v>1234567</v>
      </c>
      <c r="D14" s="157" t="s">
        <v>341</v>
      </c>
    </row>
    <row r="15" spans="1:10" ht="45.75" thickBot="1">
      <c r="A15" s="156" t="s">
        <v>343</v>
      </c>
      <c r="B15" s="157" t="s">
        <v>344</v>
      </c>
      <c r="C15" s="158">
        <v>2234567</v>
      </c>
      <c r="D15" s="157" t="s">
        <v>341</v>
      </c>
    </row>
    <row r="16" spans="1:10" ht="15.75" thickBot="1">
      <c r="A16" s="5"/>
      <c r="B16" s="4"/>
      <c r="C16" s="4"/>
      <c r="D16" s="4"/>
    </row>
    <row r="17" spans="1:4" ht="15.75" thickBot="1">
      <c r="A17" s="5"/>
      <c r="B17" s="4"/>
      <c r="C17" s="4"/>
      <c r="D17" s="4"/>
    </row>
    <row r="18" spans="1:4" ht="15.75" thickBot="1">
      <c r="A18" s="5"/>
      <c r="B18" s="160" t="s">
        <v>76</v>
      </c>
      <c r="C18" s="161">
        <f>SUM(C14:C17)</f>
        <v>3469134</v>
      </c>
      <c r="D18" s="4"/>
    </row>
  </sheetData>
  <mergeCells count="3">
    <mergeCell ref="B1:J1"/>
    <mergeCell ref="B2:J2"/>
    <mergeCell ref="B11:J11"/>
  </mergeCells>
  <pageMargins left="0.7" right="0.7" top="0.75" bottom="0.75" header="0.3" footer="0.3"/>
  <pageSetup scale="98"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60" zoomScaleNormal="100" workbookViewId="0">
      <selection activeCell="N17" sqref="N17"/>
    </sheetView>
  </sheetViews>
  <sheetFormatPr defaultRowHeight="15"/>
  <cols>
    <col min="1" max="1" width="11.7109375" customWidth="1"/>
    <col min="2" max="2" width="10.85546875" customWidth="1"/>
    <col min="3" max="3" width="11.140625" customWidth="1"/>
    <col min="4" max="4" width="11" customWidth="1"/>
    <col min="5" max="5" width="7.5703125" customWidth="1"/>
    <col min="6" max="6" width="1.140625" customWidth="1"/>
    <col min="7" max="7" width="9.85546875" customWidth="1"/>
    <col min="8" max="8" width="9.5703125" customWidth="1"/>
  </cols>
  <sheetData>
    <row r="1" spans="1:9" ht="15.75" customHeight="1" thickBot="1">
      <c r="A1" s="442" t="s">
        <v>550</v>
      </c>
      <c r="B1" s="442"/>
      <c r="C1" s="442"/>
      <c r="D1" s="442"/>
      <c r="E1" s="442"/>
      <c r="F1" s="442"/>
      <c r="G1" s="442"/>
      <c r="H1" s="442"/>
      <c r="I1" s="442"/>
    </row>
    <row r="2" spans="1:9" ht="18" customHeight="1">
      <c r="A2" s="78" t="s">
        <v>325</v>
      </c>
      <c r="B2" s="78"/>
      <c r="C2" s="78"/>
    </row>
    <row r="3" spans="1:9" ht="15.75" thickBot="1"/>
    <row r="4" spans="1:9" ht="27.75" customHeight="1" thickBot="1">
      <c r="A4" s="575" t="s">
        <v>315</v>
      </c>
      <c r="B4" s="576"/>
      <c r="C4" s="576"/>
      <c r="D4" s="576"/>
      <c r="E4" s="577"/>
      <c r="F4" s="73"/>
      <c r="G4" s="578" t="s">
        <v>316</v>
      </c>
      <c r="H4" s="579"/>
      <c r="I4" s="580"/>
    </row>
    <row r="5" spans="1:9" ht="60.75" thickBot="1">
      <c r="A5" s="79" t="s">
        <v>73</v>
      </c>
      <c r="B5" s="74" t="s">
        <v>326</v>
      </c>
      <c r="C5" s="74" t="s">
        <v>700</v>
      </c>
      <c r="D5" s="74" t="s">
        <v>701</v>
      </c>
      <c r="E5" s="74" t="s">
        <v>85</v>
      </c>
      <c r="F5" s="74"/>
      <c r="G5" s="4" t="s">
        <v>317</v>
      </c>
      <c r="H5" s="4" t="s">
        <v>318</v>
      </c>
      <c r="I5" s="4" t="s">
        <v>319</v>
      </c>
    </row>
    <row r="6" spans="1:9" ht="15.75" thickBot="1">
      <c r="A6" s="572" t="s">
        <v>320</v>
      </c>
      <c r="B6" s="75">
        <v>1</v>
      </c>
      <c r="C6" s="76"/>
      <c r="D6" s="76"/>
      <c r="E6" s="76">
        <f>SUM(C6:D6)</f>
        <v>0</v>
      </c>
      <c r="F6" s="77"/>
      <c r="G6" s="76"/>
      <c r="H6" s="76"/>
      <c r="I6" s="76"/>
    </row>
    <row r="7" spans="1:9" ht="15.75" thickBot="1">
      <c r="A7" s="573"/>
      <c r="B7" s="75">
        <v>2</v>
      </c>
      <c r="C7" s="76"/>
      <c r="D7" s="76"/>
      <c r="E7" s="76">
        <f t="shared" ref="E7:E25" si="0">SUM(C7:D7)</f>
        <v>0</v>
      </c>
      <c r="F7" s="77"/>
      <c r="G7" s="76"/>
      <c r="H7" s="76"/>
      <c r="I7" s="76"/>
    </row>
    <row r="8" spans="1:9" ht="15.75" thickBot="1">
      <c r="A8" s="573"/>
      <c r="B8" s="75">
        <v>3</v>
      </c>
      <c r="C8" s="76"/>
      <c r="D8" s="76"/>
      <c r="E8" s="76">
        <f t="shared" si="0"/>
        <v>0</v>
      </c>
      <c r="F8" s="77"/>
      <c r="G8" s="76"/>
      <c r="H8" s="76"/>
      <c r="I8" s="76"/>
    </row>
    <row r="9" spans="1:9" ht="15.75" thickBot="1">
      <c r="A9" s="573"/>
      <c r="B9" s="75">
        <v>4</v>
      </c>
      <c r="C9" s="76"/>
      <c r="D9" s="76"/>
      <c r="E9" s="76">
        <f t="shared" si="0"/>
        <v>0</v>
      </c>
      <c r="F9" s="77"/>
      <c r="G9" s="76"/>
      <c r="H9" s="76"/>
      <c r="I9" s="76"/>
    </row>
    <row r="10" spans="1:9" ht="15.75" thickBot="1">
      <c r="A10" s="573"/>
      <c r="B10" s="75">
        <v>5</v>
      </c>
      <c r="C10" s="76"/>
      <c r="D10" s="76"/>
      <c r="E10" s="76">
        <f t="shared" si="0"/>
        <v>0</v>
      </c>
      <c r="F10" s="77"/>
      <c r="G10" s="76"/>
      <c r="H10" s="76"/>
      <c r="I10" s="76"/>
    </row>
    <row r="11" spans="1:9" ht="15.75" thickBot="1">
      <c r="A11" s="574"/>
      <c r="B11" s="75">
        <v>6</v>
      </c>
      <c r="C11" s="76"/>
      <c r="D11" s="76"/>
      <c r="E11" s="76">
        <f t="shared" si="0"/>
        <v>0</v>
      </c>
      <c r="F11" s="77"/>
      <c r="G11" s="76"/>
      <c r="H11" s="76"/>
      <c r="I11" s="76"/>
    </row>
    <row r="12" spans="1:9" ht="15.75" thickBot="1">
      <c r="A12" s="572" t="s">
        <v>321</v>
      </c>
      <c r="B12" s="75">
        <v>1</v>
      </c>
      <c r="C12" s="76"/>
      <c r="D12" s="76"/>
      <c r="E12" s="76">
        <f t="shared" si="0"/>
        <v>0</v>
      </c>
      <c r="F12" s="77"/>
      <c r="G12" s="76"/>
      <c r="H12" s="76"/>
      <c r="I12" s="76"/>
    </row>
    <row r="13" spans="1:9" ht="15.75" thickBot="1">
      <c r="A13" s="573"/>
      <c r="B13" s="75">
        <v>2</v>
      </c>
      <c r="C13" s="76"/>
      <c r="D13" s="76"/>
      <c r="E13" s="76">
        <f t="shared" si="0"/>
        <v>0</v>
      </c>
      <c r="F13" s="77"/>
      <c r="G13" s="76"/>
      <c r="H13" s="76"/>
      <c r="I13" s="76"/>
    </row>
    <row r="14" spans="1:9" ht="15.75" thickBot="1">
      <c r="A14" s="573"/>
      <c r="B14" s="75">
        <v>3</v>
      </c>
      <c r="C14" s="76"/>
      <c r="D14" s="76"/>
      <c r="E14" s="76">
        <f t="shared" si="0"/>
        <v>0</v>
      </c>
      <c r="F14" s="77"/>
      <c r="G14" s="76"/>
      <c r="H14" s="76"/>
      <c r="I14" s="76"/>
    </row>
    <row r="15" spans="1:9" ht="15.75" thickBot="1">
      <c r="A15" s="573"/>
      <c r="B15" s="75">
        <v>4</v>
      </c>
      <c r="C15" s="76"/>
      <c r="D15" s="76"/>
      <c r="E15" s="76">
        <f t="shared" si="0"/>
        <v>0</v>
      </c>
      <c r="F15" s="77"/>
      <c r="G15" s="76"/>
      <c r="H15" s="76"/>
      <c r="I15" s="76"/>
    </row>
    <row r="16" spans="1:9" ht="15.75" thickBot="1">
      <c r="A16" s="573"/>
      <c r="B16" s="75">
        <v>5</v>
      </c>
      <c r="C16" s="76"/>
      <c r="D16" s="76"/>
      <c r="E16" s="76">
        <f t="shared" si="0"/>
        <v>0</v>
      </c>
      <c r="F16" s="77"/>
      <c r="G16" s="76"/>
      <c r="H16" s="76"/>
      <c r="I16" s="76"/>
    </row>
    <row r="17" spans="1:9" ht="15.75" thickBot="1">
      <c r="A17" s="574"/>
      <c r="B17" s="75">
        <v>6</v>
      </c>
      <c r="C17" s="76"/>
      <c r="D17" s="76"/>
      <c r="E17" s="76">
        <f t="shared" si="0"/>
        <v>0</v>
      </c>
      <c r="F17" s="77"/>
      <c r="G17" s="76"/>
      <c r="H17" s="76"/>
      <c r="I17" s="76"/>
    </row>
    <row r="18" spans="1:9" ht="15.75" thickBot="1">
      <c r="A18" s="572" t="s">
        <v>327</v>
      </c>
      <c r="B18" s="75">
        <v>1</v>
      </c>
      <c r="C18" s="76"/>
      <c r="D18" s="76"/>
      <c r="E18" s="76">
        <f t="shared" si="0"/>
        <v>0</v>
      </c>
      <c r="F18" s="76"/>
      <c r="G18" s="76"/>
      <c r="H18" s="76"/>
      <c r="I18" s="76"/>
    </row>
    <row r="19" spans="1:9" ht="15.75" thickBot="1">
      <c r="A19" s="573"/>
      <c r="B19" s="75">
        <v>2</v>
      </c>
      <c r="C19" s="76"/>
      <c r="D19" s="76"/>
      <c r="E19" s="76">
        <f t="shared" si="0"/>
        <v>0</v>
      </c>
      <c r="F19" s="76"/>
      <c r="G19" s="76"/>
      <c r="H19" s="76"/>
      <c r="I19" s="76"/>
    </row>
    <row r="20" spans="1:9" ht="15.75" thickBot="1">
      <c r="A20" s="573"/>
      <c r="B20" s="75">
        <v>3</v>
      </c>
      <c r="C20" s="76"/>
      <c r="D20" s="76"/>
      <c r="E20" s="76">
        <f t="shared" si="0"/>
        <v>0</v>
      </c>
      <c r="F20" s="76"/>
      <c r="G20" s="76"/>
      <c r="H20" s="76"/>
      <c r="I20" s="76"/>
    </row>
    <row r="21" spans="1:9" ht="15.75" thickBot="1">
      <c r="A21" s="574"/>
      <c r="B21" s="75">
        <v>4</v>
      </c>
      <c r="C21" s="76"/>
      <c r="D21" s="76"/>
      <c r="E21" s="76">
        <f t="shared" si="0"/>
        <v>0</v>
      </c>
      <c r="F21" s="76"/>
      <c r="G21" s="76"/>
      <c r="H21" s="76"/>
      <c r="I21" s="76"/>
    </row>
    <row r="22" spans="1:9" ht="15.75" thickBot="1">
      <c r="A22" s="572" t="s">
        <v>322</v>
      </c>
      <c r="B22" s="75">
        <v>1</v>
      </c>
      <c r="C22" s="76"/>
      <c r="D22" s="76"/>
      <c r="E22" s="76">
        <f t="shared" si="0"/>
        <v>0</v>
      </c>
      <c r="F22" s="76"/>
      <c r="G22" s="76"/>
      <c r="H22" s="76"/>
      <c r="I22" s="76"/>
    </row>
    <row r="23" spans="1:9" ht="15.75" thickBot="1">
      <c r="A23" s="573"/>
      <c r="B23" s="75">
        <v>2</v>
      </c>
      <c r="C23" s="76"/>
      <c r="D23" s="76"/>
      <c r="E23" s="76">
        <f t="shared" si="0"/>
        <v>0</v>
      </c>
      <c r="F23" s="76"/>
      <c r="G23" s="76"/>
      <c r="H23" s="76"/>
      <c r="I23" s="76"/>
    </row>
    <row r="24" spans="1:9" ht="15.75" thickBot="1">
      <c r="A24" s="573"/>
      <c r="B24" s="75">
        <v>3</v>
      </c>
      <c r="C24" s="76"/>
      <c r="D24" s="76"/>
      <c r="E24" s="76">
        <f t="shared" si="0"/>
        <v>0</v>
      </c>
      <c r="F24" s="76"/>
      <c r="G24" s="76"/>
      <c r="H24" s="76"/>
      <c r="I24" s="76"/>
    </row>
    <row r="25" spans="1:9" ht="15.75" thickBot="1">
      <c r="A25" s="574"/>
      <c r="B25" s="75">
        <v>4</v>
      </c>
      <c r="C25" s="76"/>
      <c r="D25" s="76"/>
      <c r="E25" s="76">
        <f t="shared" si="0"/>
        <v>0</v>
      </c>
      <c r="F25" s="76"/>
      <c r="G25" s="76"/>
      <c r="H25" s="76"/>
      <c r="I25" s="76"/>
    </row>
    <row r="26" spans="1:9" ht="48" customHeight="1" thickBot="1">
      <c r="A26" s="79"/>
      <c r="B26" s="74" t="s">
        <v>85</v>
      </c>
      <c r="C26" s="75">
        <f>SUM(C6:C25)</f>
        <v>0</v>
      </c>
      <c r="D26" s="75">
        <f t="shared" ref="D26:G26" si="1">SUM(D6:D25)</f>
        <v>0</v>
      </c>
      <c r="E26" s="75">
        <f t="shared" si="1"/>
        <v>0</v>
      </c>
      <c r="F26" s="76"/>
      <c r="G26" s="75">
        <f t="shared" si="1"/>
        <v>0</v>
      </c>
      <c r="H26" s="75">
        <f t="shared" ref="H26" si="2">SUM(H6:H25)</f>
        <v>0</v>
      </c>
      <c r="I26" s="75">
        <f t="shared" ref="I26" si="3">SUM(I6:I25)</f>
        <v>0</v>
      </c>
    </row>
    <row r="27" spans="1:9">
      <c r="A27" s="581" t="s">
        <v>323</v>
      </c>
      <c r="B27" s="582"/>
      <c r="C27" s="582"/>
      <c r="D27" s="582"/>
      <c r="E27" s="582"/>
      <c r="F27" s="582"/>
      <c r="G27" s="582"/>
      <c r="H27" s="582"/>
      <c r="I27" s="583"/>
    </row>
    <row r="28" spans="1:9" ht="15.75" thickBot="1">
      <c r="A28" s="569" t="s">
        <v>324</v>
      </c>
      <c r="B28" s="570"/>
      <c r="C28" s="570"/>
      <c r="D28" s="570"/>
      <c r="E28" s="570"/>
      <c r="F28" s="570"/>
      <c r="G28" s="570"/>
      <c r="H28" s="570"/>
      <c r="I28" s="571"/>
    </row>
  </sheetData>
  <mergeCells count="9">
    <mergeCell ref="A28:I28"/>
    <mergeCell ref="A1:I1"/>
    <mergeCell ref="A18:A21"/>
    <mergeCell ref="A4:E4"/>
    <mergeCell ref="G4:I4"/>
    <mergeCell ref="A6:A11"/>
    <mergeCell ref="A12:A17"/>
    <mergeCell ref="A22:A25"/>
    <mergeCell ref="A27:I27"/>
  </mergeCells>
  <pageMargins left="0.7" right="0.7" top="0.75" bottom="0.75" header="0.3" footer="0.3"/>
  <pageSetup orientation="portrait" verticalDpi="0" r:id="rId1"/>
  <ignoredErrors>
    <ignoredError sqref="E6:E25"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view="pageBreakPreview" zoomScale="60" zoomScaleNormal="100" workbookViewId="0">
      <selection activeCell="S23" sqref="S23"/>
    </sheetView>
  </sheetViews>
  <sheetFormatPr defaultRowHeight="15"/>
  <cols>
    <col min="1" max="1" width="13.85546875" style="325" customWidth="1"/>
    <col min="2" max="2" width="9.140625" style="325"/>
    <col min="3" max="3" width="3.42578125" style="325" customWidth="1"/>
    <col min="4" max="4" width="9.140625" style="325"/>
    <col min="5" max="5" width="3.42578125" style="325" customWidth="1"/>
    <col min="6" max="6" width="11.5703125" style="325" customWidth="1"/>
    <col min="7" max="7" width="9.140625" style="325"/>
    <col min="8" max="8" width="1.7109375" style="325" customWidth="1"/>
    <col min="9" max="10" width="9.140625" style="325"/>
    <col min="11" max="11" width="4.28515625" style="325" customWidth="1"/>
    <col min="12" max="12" width="9.140625" style="325"/>
    <col min="13" max="13" width="4.28515625" style="325" customWidth="1"/>
    <col min="14" max="14" width="16.28515625" style="325" customWidth="1"/>
    <col min="15" max="258" width="9.140625" style="325"/>
    <col min="259" max="259" width="3.42578125" style="325" customWidth="1"/>
    <col min="260" max="260" width="9.140625" style="325"/>
    <col min="261" max="261" width="3.42578125" style="325" customWidth="1"/>
    <col min="262" max="266" width="9.140625" style="325"/>
    <col min="267" max="267" width="4.28515625" style="325" customWidth="1"/>
    <col min="268" max="268" width="9.140625" style="325"/>
    <col min="269" max="269" width="4.28515625" style="325" customWidth="1"/>
    <col min="270" max="514" width="9.140625" style="325"/>
    <col min="515" max="515" width="3.42578125" style="325" customWidth="1"/>
    <col min="516" max="516" width="9.140625" style="325"/>
    <col min="517" max="517" width="3.42578125" style="325" customWidth="1"/>
    <col min="518" max="522" width="9.140625" style="325"/>
    <col min="523" max="523" width="4.28515625" style="325" customWidth="1"/>
    <col min="524" max="524" width="9.140625" style="325"/>
    <col min="525" max="525" width="4.28515625" style="325" customWidth="1"/>
    <col min="526" max="770" width="9.140625" style="325"/>
    <col min="771" max="771" width="3.42578125" style="325" customWidth="1"/>
    <col min="772" max="772" width="9.140625" style="325"/>
    <col min="773" max="773" width="3.42578125" style="325" customWidth="1"/>
    <col min="774" max="778" width="9.140625" style="325"/>
    <col min="779" max="779" width="4.28515625" style="325" customWidth="1"/>
    <col min="780" max="780" width="9.140625" style="325"/>
    <col min="781" max="781" width="4.28515625" style="325" customWidth="1"/>
    <col min="782" max="1026" width="9.140625" style="325"/>
    <col min="1027" max="1027" width="3.42578125" style="325" customWidth="1"/>
    <col min="1028" max="1028" width="9.140625" style="325"/>
    <col min="1029" max="1029" width="3.42578125" style="325" customWidth="1"/>
    <col min="1030" max="1034" width="9.140625" style="325"/>
    <col min="1035" max="1035" width="4.28515625" style="325" customWidth="1"/>
    <col min="1036" max="1036" width="9.140625" style="325"/>
    <col min="1037" max="1037" width="4.28515625" style="325" customWidth="1"/>
    <col min="1038" max="1282" width="9.140625" style="325"/>
    <col min="1283" max="1283" width="3.42578125" style="325" customWidth="1"/>
    <col min="1284" max="1284" width="9.140625" style="325"/>
    <col min="1285" max="1285" width="3.42578125" style="325" customWidth="1"/>
    <col min="1286" max="1290" width="9.140625" style="325"/>
    <col min="1291" max="1291" width="4.28515625" style="325" customWidth="1"/>
    <col min="1292" max="1292" width="9.140625" style="325"/>
    <col min="1293" max="1293" width="4.28515625" style="325" customWidth="1"/>
    <col min="1294" max="1538" width="9.140625" style="325"/>
    <col min="1539" max="1539" width="3.42578125" style="325" customWidth="1"/>
    <col min="1540" max="1540" width="9.140625" style="325"/>
    <col min="1541" max="1541" width="3.42578125" style="325" customWidth="1"/>
    <col min="1542" max="1546" width="9.140625" style="325"/>
    <col min="1547" max="1547" width="4.28515625" style="325" customWidth="1"/>
    <col min="1548" max="1548" width="9.140625" style="325"/>
    <col min="1549" max="1549" width="4.28515625" style="325" customWidth="1"/>
    <col min="1550" max="1794" width="9.140625" style="325"/>
    <col min="1795" max="1795" width="3.42578125" style="325" customWidth="1"/>
    <col min="1796" max="1796" width="9.140625" style="325"/>
    <col min="1797" max="1797" width="3.42578125" style="325" customWidth="1"/>
    <col min="1798" max="1802" width="9.140625" style="325"/>
    <col min="1803" max="1803" width="4.28515625" style="325" customWidth="1"/>
    <col min="1804" max="1804" width="9.140625" style="325"/>
    <col min="1805" max="1805" width="4.28515625" style="325" customWidth="1"/>
    <col min="1806" max="2050" width="9.140625" style="325"/>
    <col min="2051" max="2051" width="3.42578125" style="325" customWidth="1"/>
    <col min="2052" max="2052" width="9.140625" style="325"/>
    <col min="2053" max="2053" width="3.42578125" style="325" customWidth="1"/>
    <col min="2054" max="2058" width="9.140625" style="325"/>
    <col min="2059" max="2059" width="4.28515625" style="325" customWidth="1"/>
    <col min="2060" max="2060" width="9.140625" style="325"/>
    <col min="2061" max="2061" width="4.28515625" style="325" customWidth="1"/>
    <col min="2062" max="2306" width="9.140625" style="325"/>
    <col min="2307" max="2307" width="3.42578125" style="325" customWidth="1"/>
    <col min="2308" max="2308" width="9.140625" style="325"/>
    <col min="2309" max="2309" width="3.42578125" style="325" customWidth="1"/>
    <col min="2310" max="2314" width="9.140625" style="325"/>
    <col min="2315" max="2315" width="4.28515625" style="325" customWidth="1"/>
    <col min="2316" max="2316" width="9.140625" style="325"/>
    <col min="2317" max="2317" width="4.28515625" style="325" customWidth="1"/>
    <col min="2318" max="2562" width="9.140625" style="325"/>
    <col min="2563" max="2563" width="3.42578125" style="325" customWidth="1"/>
    <col min="2564" max="2564" width="9.140625" style="325"/>
    <col min="2565" max="2565" width="3.42578125" style="325" customWidth="1"/>
    <col min="2566" max="2570" width="9.140625" style="325"/>
    <col min="2571" max="2571" width="4.28515625" style="325" customWidth="1"/>
    <col min="2572" max="2572" width="9.140625" style="325"/>
    <col min="2573" max="2573" width="4.28515625" style="325" customWidth="1"/>
    <col min="2574" max="2818" width="9.140625" style="325"/>
    <col min="2819" max="2819" width="3.42578125" style="325" customWidth="1"/>
    <col min="2820" max="2820" width="9.140625" style="325"/>
    <col min="2821" max="2821" width="3.42578125" style="325" customWidth="1"/>
    <col min="2822" max="2826" width="9.140625" style="325"/>
    <col min="2827" max="2827" width="4.28515625" style="325" customWidth="1"/>
    <col min="2828" max="2828" width="9.140625" style="325"/>
    <col min="2829" max="2829" width="4.28515625" style="325" customWidth="1"/>
    <col min="2830" max="3074" width="9.140625" style="325"/>
    <col min="3075" max="3075" width="3.42578125" style="325" customWidth="1"/>
    <col min="3076" max="3076" width="9.140625" style="325"/>
    <col min="3077" max="3077" width="3.42578125" style="325" customWidth="1"/>
    <col min="3078" max="3082" width="9.140625" style="325"/>
    <col min="3083" max="3083" width="4.28515625" style="325" customWidth="1"/>
    <col min="3084" max="3084" width="9.140625" style="325"/>
    <col min="3085" max="3085" width="4.28515625" style="325" customWidth="1"/>
    <col min="3086" max="3330" width="9.140625" style="325"/>
    <col min="3331" max="3331" width="3.42578125" style="325" customWidth="1"/>
    <col min="3332" max="3332" width="9.140625" style="325"/>
    <col min="3333" max="3333" width="3.42578125" style="325" customWidth="1"/>
    <col min="3334" max="3338" width="9.140625" style="325"/>
    <col min="3339" max="3339" width="4.28515625" style="325" customWidth="1"/>
    <col min="3340" max="3340" width="9.140625" style="325"/>
    <col min="3341" max="3341" width="4.28515625" style="325" customWidth="1"/>
    <col min="3342" max="3586" width="9.140625" style="325"/>
    <col min="3587" max="3587" width="3.42578125" style="325" customWidth="1"/>
    <col min="3588" max="3588" width="9.140625" style="325"/>
    <col min="3589" max="3589" width="3.42578125" style="325" customWidth="1"/>
    <col min="3590" max="3594" width="9.140625" style="325"/>
    <col min="3595" max="3595" width="4.28515625" style="325" customWidth="1"/>
    <col min="3596" max="3596" width="9.140625" style="325"/>
    <col min="3597" max="3597" width="4.28515625" style="325" customWidth="1"/>
    <col min="3598" max="3842" width="9.140625" style="325"/>
    <col min="3843" max="3843" width="3.42578125" style="325" customWidth="1"/>
    <col min="3844" max="3844" width="9.140625" style="325"/>
    <col min="3845" max="3845" width="3.42578125" style="325" customWidth="1"/>
    <col min="3846" max="3850" width="9.140625" style="325"/>
    <col min="3851" max="3851" width="4.28515625" style="325" customWidth="1"/>
    <col min="3852" max="3852" width="9.140625" style="325"/>
    <col min="3853" max="3853" width="4.28515625" style="325" customWidth="1"/>
    <col min="3854" max="4098" width="9.140625" style="325"/>
    <col min="4099" max="4099" width="3.42578125" style="325" customWidth="1"/>
    <col min="4100" max="4100" width="9.140625" style="325"/>
    <col min="4101" max="4101" width="3.42578125" style="325" customWidth="1"/>
    <col min="4102" max="4106" width="9.140625" style="325"/>
    <col min="4107" max="4107" width="4.28515625" style="325" customWidth="1"/>
    <col min="4108" max="4108" width="9.140625" style="325"/>
    <col min="4109" max="4109" width="4.28515625" style="325" customWidth="1"/>
    <col min="4110" max="4354" width="9.140625" style="325"/>
    <col min="4355" max="4355" width="3.42578125" style="325" customWidth="1"/>
    <col min="4356" max="4356" width="9.140625" style="325"/>
    <col min="4357" max="4357" width="3.42578125" style="325" customWidth="1"/>
    <col min="4358" max="4362" width="9.140625" style="325"/>
    <col min="4363" max="4363" width="4.28515625" style="325" customWidth="1"/>
    <col min="4364" max="4364" width="9.140625" style="325"/>
    <col min="4365" max="4365" width="4.28515625" style="325" customWidth="1"/>
    <col min="4366" max="4610" width="9.140625" style="325"/>
    <col min="4611" max="4611" width="3.42578125" style="325" customWidth="1"/>
    <col min="4612" max="4612" width="9.140625" style="325"/>
    <col min="4613" max="4613" width="3.42578125" style="325" customWidth="1"/>
    <col min="4614" max="4618" width="9.140625" style="325"/>
    <col min="4619" max="4619" width="4.28515625" style="325" customWidth="1"/>
    <col min="4620" max="4620" width="9.140625" style="325"/>
    <col min="4621" max="4621" width="4.28515625" style="325" customWidth="1"/>
    <col min="4622" max="4866" width="9.140625" style="325"/>
    <col min="4867" max="4867" width="3.42578125" style="325" customWidth="1"/>
    <col min="4868" max="4868" width="9.140625" style="325"/>
    <col min="4869" max="4869" width="3.42578125" style="325" customWidth="1"/>
    <col min="4870" max="4874" width="9.140625" style="325"/>
    <col min="4875" max="4875" width="4.28515625" style="325" customWidth="1"/>
    <col min="4876" max="4876" width="9.140625" style="325"/>
    <col min="4877" max="4877" width="4.28515625" style="325" customWidth="1"/>
    <col min="4878" max="5122" width="9.140625" style="325"/>
    <col min="5123" max="5123" width="3.42578125" style="325" customWidth="1"/>
    <col min="5124" max="5124" width="9.140625" style="325"/>
    <col min="5125" max="5125" width="3.42578125" style="325" customWidth="1"/>
    <col min="5126" max="5130" width="9.140625" style="325"/>
    <col min="5131" max="5131" width="4.28515625" style="325" customWidth="1"/>
    <col min="5132" max="5132" width="9.140625" style="325"/>
    <col min="5133" max="5133" width="4.28515625" style="325" customWidth="1"/>
    <col min="5134" max="5378" width="9.140625" style="325"/>
    <col min="5379" max="5379" width="3.42578125" style="325" customWidth="1"/>
    <col min="5380" max="5380" width="9.140625" style="325"/>
    <col min="5381" max="5381" width="3.42578125" style="325" customWidth="1"/>
    <col min="5382" max="5386" width="9.140625" style="325"/>
    <col min="5387" max="5387" width="4.28515625" style="325" customWidth="1"/>
    <col min="5388" max="5388" width="9.140625" style="325"/>
    <col min="5389" max="5389" width="4.28515625" style="325" customWidth="1"/>
    <col min="5390" max="5634" width="9.140625" style="325"/>
    <col min="5635" max="5635" width="3.42578125" style="325" customWidth="1"/>
    <col min="5636" max="5636" width="9.140625" style="325"/>
    <col min="5637" max="5637" width="3.42578125" style="325" customWidth="1"/>
    <col min="5638" max="5642" width="9.140625" style="325"/>
    <col min="5643" max="5643" width="4.28515625" style="325" customWidth="1"/>
    <col min="5644" max="5644" width="9.140625" style="325"/>
    <col min="5645" max="5645" width="4.28515625" style="325" customWidth="1"/>
    <col min="5646" max="5890" width="9.140625" style="325"/>
    <col min="5891" max="5891" width="3.42578125" style="325" customWidth="1"/>
    <col min="5892" max="5892" width="9.140625" style="325"/>
    <col min="5893" max="5893" width="3.42578125" style="325" customWidth="1"/>
    <col min="5894" max="5898" width="9.140625" style="325"/>
    <col min="5899" max="5899" width="4.28515625" style="325" customWidth="1"/>
    <col min="5900" max="5900" width="9.140625" style="325"/>
    <col min="5901" max="5901" width="4.28515625" style="325" customWidth="1"/>
    <col min="5902" max="6146" width="9.140625" style="325"/>
    <col min="6147" max="6147" width="3.42578125" style="325" customWidth="1"/>
    <col min="6148" max="6148" width="9.140625" style="325"/>
    <col min="6149" max="6149" width="3.42578125" style="325" customWidth="1"/>
    <col min="6150" max="6154" width="9.140625" style="325"/>
    <col min="6155" max="6155" width="4.28515625" style="325" customWidth="1"/>
    <col min="6156" max="6156" width="9.140625" style="325"/>
    <col min="6157" max="6157" width="4.28515625" style="325" customWidth="1"/>
    <col min="6158" max="6402" width="9.140625" style="325"/>
    <col min="6403" max="6403" width="3.42578125" style="325" customWidth="1"/>
    <col min="6404" max="6404" width="9.140625" style="325"/>
    <col min="6405" max="6405" width="3.42578125" style="325" customWidth="1"/>
    <col min="6406" max="6410" width="9.140625" style="325"/>
    <col min="6411" max="6411" width="4.28515625" style="325" customWidth="1"/>
    <col min="6412" max="6412" width="9.140625" style="325"/>
    <col min="6413" max="6413" width="4.28515625" style="325" customWidth="1"/>
    <col min="6414" max="6658" width="9.140625" style="325"/>
    <col min="6659" max="6659" width="3.42578125" style="325" customWidth="1"/>
    <col min="6660" max="6660" width="9.140625" style="325"/>
    <col min="6661" max="6661" width="3.42578125" style="325" customWidth="1"/>
    <col min="6662" max="6666" width="9.140625" style="325"/>
    <col min="6667" max="6667" width="4.28515625" style="325" customWidth="1"/>
    <col min="6668" max="6668" width="9.140625" style="325"/>
    <col min="6669" max="6669" width="4.28515625" style="325" customWidth="1"/>
    <col min="6670" max="6914" width="9.140625" style="325"/>
    <col min="6915" max="6915" width="3.42578125" style="325" customWidth="1"/>
    <col min="6916" max="6916" width="9.140625" style="325"/>
    <col min="6917" max="6917" width="3.42578125" style="325" customWidth="1"/>
    <col min="6918" max="6922" width="9.140625" style="325"/>
    <col min="6923" max="6923" width="4.28515625" style="325" customWidth="1"/>
    <col min="6924" max="6924" width="9.140625" style="325"/>
    <col min="6925" max="6925" width="4.28515625" style="325" customWidth="1"/>
    <col min="6926" max="7170" width="9.140625" style="325"/>
    <col min="7171" max="7171" width="3.42578125" style="325" customWidth="1"/>
    <col min="7172" max="7172" width="9.140625" style="325"/>
    <col min="7173" max="7173" width="3.42578125" style="325" customWidth="1"/>
    <col min="7174" max="7178" width="9.140625" style="325"/>
    <col min="7179" max="7179" width="4.28515625" style="325" customWidth="1"/>
    <col min="7180" max="7180" width="9.140625" style="325"/>
    <col min="7181" max="7181" width="4.28515625" style="325" customWidth="1"/>
    <col min="7182" max="7426" width="9.140625" style="325"/>
    <col min="7427" max="7427" width="3.42578125" style="325" customWidth="1"/>
    <col min="7428" max="7428" width="9.140625" style="325"/>
    <col min="7429" max="7429" width="3.42578125" style="325" customWidth="1"/>
    <col min="7430" max="7434" width="9.140625" style="325"/>
    <col min="7435" max="7435" width="4.28515625" style="325" customWidth="1"/>
    <col min="7436" max="7436" width="9.140625" style="325"/>
    <col min="7437" max="7437" width="4.28515625" style="325" customWidth="1"/>
    <col min="7438" max="7682" width="9.140625" style="325"/>
    <col min="7683" max="7683" width="3.42578125" style="325" customWidth="1"/>
    <col min="7684" max="7684" width="9.140625" style="325"/>
    <col min="7685" max="7685" width="3.42578125" style="325" customWidth="1"/>
    <col min="7686" max="7690" width="9.140625" style="325"/>
    <col min="7691" max="7691" width="4.28515625" style="325" customWidth="1"/>
    <col min="7692" max="7692" width="9.140625" style="325"/>
    <col min="7693" max="7693" width="4.28515625" style="325" customWidth="1"/>
    <col min="7694" max="7938" width="9.140625" style="325"/>
    <col min="7939" max="7939" width="3.42578125" style="325" customWidth="1"/>
    <col min="7940" max="7940" width="9.140625" style="325"/>
    <col min="7941" max="7941" width="3.42578125" style="325" customWidth="1"/>
    <col min="7942" max="7946" width="9.140625" style="325"/>
    <col min="7947" max="7947" width="4.28515625" style="325" customWidth="1"/>
    <col min="7948" max="7948" width="9.140625" style="325"/>
    <col min="7949" max="7949" width="4.28515625" style="325" customWidth="1"/>
    <col min="7950" max="8194" width="9.140625" style="325"/>
    <col min="8195" max="8195" width="3.42578125" style="325" customWidth="1"/>
    <col min="8196" max="8196" width="9.140625" style="325"/>
    <col min="8197" max="8197" width="3.42578125" style="325" customWidth="1"/>
    <col min="8198" max="8202" width="9.140625" style="325"/>
    <col min="8203" max="8203" width="4.28515625" style="325" customWidth="1"/>
    <col min="8204" max="8204" width="9.140625" style="325"/>
    <col min="8205" max="8205" width="4.28515625" style="325" customWidth="1"/>
    <col min="8206" max="8450" width="9.140625" style="325"/>
    <col min="8451" max="8451" width="3.42578125" style="325" customWidth="1"/>
    <col min="8452" max="8452" width="9.140625" style="325"/>
    <col min="8453" max="8453" width="3.42578125" style="325" customWidth="1"/>
    <col min="8454" max="8458" width="9.140625" style="325"/>
    <col min="8459" max="8459" width="4.28515625" style="325" customWidth="1"/>
    <col min="8460" max="8460" width="9.140625" style="325"/>
    <col min="8461" max="8461" width="4.28515625" style="325" customWidth="1"/>
    <col min="8462" max="8706" width="9.140625" style="325"/>
    <col min="8707" max="8707" width="3.42578125" style="325" customWidth="1"/>
    <col min="8708" max="8708" width="9.140625" style="325"/>
    <col min="8709" max="8709" width="3.42578125" style="325" customWidth="1"/>
    <col min="8710" max="8714" width="9.140625" style="325"/>
    <col min="8715" max="8715" width="4.28515625" style="325" customWidth="1"/>
    <col min="8716" max="8716" width="9.140625" style="325"/>
    <col min="8717" max="8717" width="4.28515625" style="325" customWidth="1"/>
    <col min="8718" max="8962" width="9.140625" style="325"/>
    <col min="8963" max="8963" width="3.42578125" style="325" customWidth="1"/>
    <col min="8964" max="8964" width="9.140625" style="325"/>
    <col min="8965" max="8965" width="3.42578125" style="325" customWidth="1"/>
    <col min="8966" max="8970" width="9.140625" style="325"/>
    <col min="8971" max="8971" width="4.28515625" style="325" customWidth="1"/>
    <col min="8972" max="8972" width="9.140625" style="325"/>
    <col min="8973" max="8973" width="4.28515625" style="325" customWidth="1"/>
    <col min="8974" max="9218" width="9.140625" style="325"/>
    <col min="9219" max="9219" width="3.42578125" style="325" customWidth="1"/>
    <col min="9220" max="9220" width="9.140625" style="325"/>
    <col min="9221" max="9221" width="3.42578125" style="325" customWidth="1"/>
    <col min="9222" max="9226" width="9.140625" style="325"/>
    <col min="9227" max="9227" width="4.28515625" style="325" customWidth="1"/>
    <col min="9228" max="9228" width="9.140625" style="325"/>
    <col min="9229" max="9229" width="4.28515625" style="325" customWidth="1"/>
    <col min="9230" max="9474" width="9.140625" style="325"/>
    <col min="9475" max="9475" width="3.42578125" style="325" customWidth="1"/>
    <col min="9476" max="9476" width="9.140625" style="325"/>
    <col min="9477" max="9477" width="3.42578125" style="325" customWidth="1"/>
    <col min="9478" max="9482" width="9.140625" style="325"/>
    <col min="9483" max="9483" width="4.28515625" style="325" customWidth="1"/>
    <col min="9484" max="9484" width="9.140625" style="325"/>
    <col min="9485" max="9485" width="4.28515625" style="325" customWidth="1"/>
    <col min="9486" max="9730" width="9.140625" style="325"/>
    <col min="9731" max="9731" width="3.42578125" style="325" customWidth="1"/>
    <col min="9732" max="9732" width="9.140625" style="325"/>
    <col min="9733" max="9733" width="3.42578125" style="325" customWidth="1"/>
    <col min="9734" max="9738" width="9.140625" style="325"/>
    <col min="9739" max="9739" width="4.28515625" style="325" customWidth="1"/>
    <col min="9740" max="9740" width="9.140625" style="325"/>
    <col min="9741" max="9741" width="4.28515625" style="325" customWidth="1"/>
    <col min="9742" max="9986" width="9.140625" style="325"/>
    <col min="9987" max="9987" width="3.42578125" style="325" customWidth="1"/>
    <col min="9988" max="9988" width="9.140625" style="325"/>
    <col min="9989" max="9989" width="3.42578125" style="325" customWidth="1"/>
    <col min="9990" max="9994" width="9.140625" style="325"/>
    <col min="9995" max="9995" width="4.28515625" style="325" customWidth="1"/>
    <col min="9996" max="9996" width="9.140625" style="325"/>
    <col min="9997" max="9997" width="4.28515625" style="325" customWidth="1"/>
    <col min="9998" max="10242" width="9.140625" style="325"/>
    <col min="10243" max="10243" width="3.42578125" style="325" customWidth="1"/>
    <col min="10244" max="10244" width="9.140625" style="325"/>
    <col min="10245" max="10245" width="3.42578125" style="325" customWidth="1"/>
    <col min="10246" max="10250" width="9.140625" style="325"/>
    <col min="10251" max="10251" width="4.28515625" style="325" customWidth="1"/>
    <col min="10252" max="10252" width="9.140625" style="325"/>
    <col min="10253" max="10253" width="4.28515625" style="325" customWidth="1"/>
    <col min="10254" max="10498" width="9.140625" style="325"/>
    <col min="10499" max="10499" width="3.42578125" style="325" customWidth="1"/>
    <col min="10500" max="10500" width="9.140625" style="325"/>
    <col min="10501" max="10501" width="3.42578125" style="325" customWidth="1"/>
    <col min="10502" max="10506" width="9.140625" style="325"/>
    <col min="10507" max="10507" width="4.28515625" style="325" customWidth="1"/>
    <col min="10508" max="10508" width="9.140625" style="325"/>
    <col min="10509" max="10509" width="4.28515625" style="325" customWidth="1"/>
    <col min="10510" max="10754" width="9.140625" style="325"/>
    <col min="10755" max="10755" width="3.42578125" style="325" customWidth="1"/>
    <col min="10756" max="10756" width="9.140625" style="325"/>
    <col min="10757" max="10757" width="3.42578125" style="325" customWidth="1"/>
    <col min="10758" max="10762" width="9.140625" style="325"/>
    <col min="10763" max="10763" width="4.28515625" style="325" customWidth="1"/>
    <col min="10764" max="10764" width="9.140625" style="325"/>
    <col min="10765" max="10765" width="4.28515625" style="325" customWidth="1"/>
    <col min="10766" max="11010" width="9.140625" style="325"/>
    <col min="11011" max="11011" width="3.42578125" style="325" customWidth="1"/>
    <col min="11012" max="11012" width="9.140625" style="325"/>
    <col min="11013" max="11013" width="3.42578125" style="325" customWidth="1"/>
    <col min="11014" max="11018" width="9.140625" style="325"/>
    <col min="11019" max="11019" width="4.28515625" style="325" customWidth="1"/>
    <col min="11020" max="11020" width="9.140625" style="325"/>
    <col min="11021" max="11021" width="4.28515625" style="325" customWidth="1"/>
    <col min="11022" max="11266" width="9.140625" style="325"/>
    <col min="11267" max="11267" width="3.42578125" style="325" customWidth="1"/>
    <col min="11268" max="11268" width="9.140625" style="325"/>
    <col min="11269" max="11269" width="3.42578125" style="325" customWidth="1"/>
    <col min="11270" max="11274" width="9.140625" style="325"/>
    <col min="11275" max="11275" width="4.28515625" style="325" customWidth="1"/>
    <col min="11276" max="11276" width="9.140625" style="325"/>
    <col min="11277" max="11277" width="4.28515625" style="325" customWidth="1"/>
    <col min="11278" max="11522" width="9.140625" style="325"/>
    <col min="11523" max="11523" width="3.42578125" style="325" customWidth="1"/>
    <col min="11524" max="11524" width="9.140625" style="325"/>
    <col min="11525" max="11525" width="3.42578125" style="325" customWidth="1"/>
    <col min="11526" max="11530" width="9.140625" style="325"/>
    <col min="11531" max="11531" width="4.28515625" style="325" customWidth="1"/>
    <col min="11532" max="11532" width="9.140625" style="325"/>
    <col min="11533" max="11533" width="4.28515625" style="325" customWidth="1"/>
    <col min="11534" max="11778" width="9.140625" style="325"/>
    <col min="11779" max="11779" width="3.42578125" style="325" customWidth="1"/>
    <col min="11780" max="11780" width="9.140625" style="325"/>
    <col min="11781" max="11781" width="3.42578125" style="325" customWidth="1"/>
    <col min="11782" max="11786" width="9.140625" style="325"/>
    <col min="11787" max="11787" width="4.28515625" style="325" customWidth="1"/>
    <col min="11788" max="11788" width="9.140625" style="325"/>
    <col min="11789" max="11789" width="4.28515625" style="325" customWidth="1"/>
    <col min="11790" max="12034" width="9.140625" style="325"/>
    <col min="12035" max="12035" width="3.42578125" style="325" customWidth="1"/>
    <col min="12036" max="12036" width="9.140625" style="325"/>
    <col min="12037" max="12037" width="3.42578125" style="325" customWidth="1"/>
    <col min="12038" max="12042" width="9.140625" style="325"/>
    <col min="12043" max="12043" width="4.28515625" style="325" customWidth="1"/>
    <col min="12044" max="12044" width="9.140625" style="325"/>
    <col min="12045" max="12045" width="4.28515625" style="325" customWidth="1"/>
    <col min="12046" max="12290" width="9.140625" style="325"/>
    <col min="12291" max="12291" width="3.42578125" style="325" customWidth="1"/>
    <col min="12292" max="12292" width="9.140625" style="325"/>
    <col min="12293" max="12293" width="3.42578125" style="325" customWidth="1"/>
    <col min="12294" max="12298" width="9.140625" style="325"/>
    <col min="12299" max="12299" width="4.28515625" style="325" customWidth="1"/>
    <col min="12300" max="12300" width="9.140625" style="325"/>
    <col min="12301" max="12301" width="4.28515625" style="325" customWidth="1"/>
    <col min="12302" max="12546" width="9.140625" style="325"/>
    <col min="12547" max="12547" width="3.42578125" style="325" customWidth="1"/>
    <col min="12548" max="12548" width="9.140625" style="325"/>
    <col min="12549" max="12549" width="3.42578125" style="325" customWidth="1"/>
    <col min="12550" max="12554" width="9.140625" style="325"/>
    <col min="12555" max="12555" width="4.28515625" style="325" customWidth="1"/>
    <col min="12556" max="12556" width="9.140625" style="325"/>
    <col min="12557" max="12557" width="4.28515625" style="325" customWidth="1"/>
    <col min="12558" max="12802" width="9.140625" style="325"/>
    <col min="12803" max="12803" width="3.42578125" style="325" customWidth="1"/>
    <col min="12804" max="12804" width="9.140625" style="325"/>
    <col min="12805" max="12805" width="3.42578125" style="325" customWidth="1"/>
    <col min="12806" max="12810" width="9.140625" style="325"/>
    <col min="12811" max="12811" width="4.28515625" style="325" customWidth="1"/>
    <col min="12812" max="12812" width="9.140625" style="325"/>
    <col min="12813" max="12813" width="4.28515625" style="325" customWidth="1"/>
    <col min="12814" max="13058" width="9.140625" style="325"/>
    <col min="13059" max="13059" width="3.42578125" style="325" customWidth="1"/>
    <col min="13060" max="13060" width="9.140625" style="325"/>
    <col min="13061" max="13061" width="3.42578125" style="325" customWidth="1"/>
    <col min="13062" max="13066" width="9.140625" style="325"/>
    <col min="13067" max="13067" width="4.28515625" style="325" customWidth="1"/>
    <col min="13068" max="13068" width="9.140625" style="325"/>
    <col min="13069" max="13069" width="4.28515625" style="325" customWidth="1"/>
    <col min="13070" max="13314" width="9.140625" style="325"/>
    <col min="13315" max="13315" width="3.42578125" style="325" customWidth="1"/>
    <col min="13316" max="13316" width="9.140625" style="325"/>
    <col min="13317" max="13317" width="3.42578125" style="325" customWidth="1"/>
    <col min="13318" max="13322" width="9.140625" style="325"/>
    <col min="13323" max="13323" width="4.28515625" style="325" customWidth="1"/>
    <col min="13324" max="13324" width="9.140625" style="325"/>
    <col min="13325" max="13325" width="4.28515625" style="325" customWidth="1"/>
    <col min="13326" max="13570" width="9.140625" style="325"/>
    <col min="13571" max="13571" width="3.42578125" style="325" customWidth="1"/>
    <col min="13572" max="13572" width="9.140625" style="325"/>
    <col min="13573" max="13573" width="3.42578125" style="325" customWidth="1"/>
    <col min="13574" max="13578" width="9.140625" style="325"/>
    <col min="13579" max="13579" width="4.28515625" style="325" customWidth="1"/>
    <col min="13580" max="13580" width="9.140625" style="325"/>
    <col min="13581" max="13581" width="4.28515625" style="325" customWidth="1"/>
    <col min="13582" max="13826" width="9.140625" style="325"/>
    <col min="13827" max="13827" width="3.42578125" style="325" customWidth="1"/>
    <col min="13828" max="13828" width="9.140625" style="325"/>
    <col min="13829" max="13829" width="3.42578125" style="325" customWidth="1"/>
    <col min="13830" max="13834" width="9.140625" style="325"/>
    <col min="13835" max="13835" width="4.28515625" style="325" customWidth="1"/>
    <col min="13836" max="13836" width="9.140625" style="325"/>
    <col min="13837" max="13837" width="4.28515625" style="325" customWidth="1"/>
    <col min="13838" max="14082" width="9.140625" style="325"/>
    <col min="14083" max="14083" width="3.42578125" style="325" customWidth="1"/>
    <col min="14084" max="14084" width="9.140625" style="325"/>
    <col min="14085" max="14085" width="3.42578125" style="325" customWidth="1"/>
    <col min="14086" max="14090" width="9.140625" style="325"/>
    <col min="14091" max="14091" width="4.28515625" style="325" customWidth="1"/>
    <col min="14092" max="14092" width="9.140625" style="325"/>
    <col min="14093" max="14093" width="4.28515625" style="325" customWidth="1"/>
    <col min="14094" max="14338" width="9.140625" style="325"/>
    <col min="14339" max="14339" width="3.42578125" style="325" customWidth="1"/>
    <col min="14340" max="14340" width="9.140625" style="325"/>
    <col min="14341" max="14341" width="3.42578125" style="325" customWidth="1"/>
    <col min="14342" max="14346" width="9.140625" style="325"/>
    <col min="14347" max="14347" width="4.28515625" style="325" customWidth="1"/>
    <col min="14348" max="14348" width="9.140625" style="325"/>
    <col min="14349" max="14349" width="4.28515625" style="325" customWidth="1"/>
    <col min="14350" max="14594" width="9.140625" style="325"/>
    <col min="14595" max="14595" width="3.42578125" style="325" customWidth="1"/>
    <col min="14596" max="14596" width="9.140625" style="325"/>
    <col min="14597" max="14597" width="3.42578125" style="325" customWidth="1"/>
    <col min="14598" max="14602" width="9.140625" style="325"/>
    <col min="14603" max="14603" width="4.28515625" style="325" customWidth="1"/>
    <col min="14604" max="14604" width="9.140625" style="325"/>
    <col min="14605" max="14605" width="4.28515625" style="325" customWidth="1"/>
    <col min="14606" max="14850" width="9.140625" style="325"/>
    <col min="14851" max="14851" width="3.42578125" style="325" customWidth="1"/>
    <col min="14852" max="14852" width="9.140625" style="325"/>
    <col min="14853" max="14853" width="3.42578125" style="325" customWidth="1"/>
    <col min="14854" max="14858" width="9.140625" style="325"/>
    <col min="14859" max="14859" width="4.28515625" style="325" customWidth="1"/>
    <col min="14860" max="14860" width="9.140625" style="325"/>
    <col min="14861" max="14861" width="4.28515625" style="325" customWidth="1"/>
    <col min="14862" max="15106" width="9.140625" style="325"/>
    <col min="15107" max="15107" width="3.42578125" style="325" customWidth="1"/>
    <col min="15108" max="15108" width="9.140625" style="325"/>
    <col min="15109" max="15109" width="3.42578125" style="325" customWidth="1"/>
    <col min="15110" max="15114" width="9.140625" style="325"/>
    <col min="15115" max="15115" width="4.28515625" style="325" customWidth="1"/>
    <col min="15116" max="15116" width="9.140625" style="325"/>
    <col min="15117" max="15117" width="4.28515625" style="325" customWidth="1"/>
    <col min="15118" max="15362" width="9.140625" style="325"/>
    <col min="15363" max="15363" width="3.42578125" style="325" customWidth="1"/>
    <col min="15364" max="15364" width="9.140625" style="325"/>
    <col min="15365" max="15365" width="3.42578125" style="325" customWidth="1"/>
    <col min="15366" max="15370" width="9.140625" style="325"/>
    <col min="15371" max="15371" width="4.28515625" style="325" customWidth="1"/>
    <col min="15372" max="15372" width="9.140625" style="325"/>
    <col min="15373" max="15373" width="4.28515625" style="325" customWidth="1"/>
    <col min="15374" max="15618" width="9.140625" style="325"/>
    <col min="15619" max="15619" width="3.42578125" style="325" customWidth="1"/>
    <col min="15620" max="15620" width="9.140625" style="325"/>
    <col min="15621" max="15621" width="3.42578125" style="325" customWidth="1"/>
    <col min="15622" max="15626" width="9.140625" style="325"/>
    <col min="15627" max="15627" width="4.28515625" style="325" customWidth="1"/>
    <col min="15628" max="15628" width="9.140625" style="325"/>
    <col min="15629" max="15629" width="4.28515625" style="325" customWidth="1"/>
    <col min="15630" max="15874" width="9.140625" style="325"/>
    <col min="15875" max="15875" width="3.42578125" style="325" customWidth="1"/>
    <col min="15876" max="15876" width="9.140625" style="325"/>
    <col min="15877" max="15877" width="3.42578125" style="325" customWidth="1"/>
    <col min="15878" max="15882" width="9.140625" style="325"/>
    <col min="15883" max="15883" width="4.28515625" style="325" customWidth="1"/>
    <col min="15884" max="15884" width="9.140625" style="325"/>
    <col min="15885" max="15885" width="4.28515625" style="325" customWidth="1"/>
    <col min="15886" max="16130" width="9.140625" style="325"/>
    <col min="16131" max="16131" width="3.42578125" style="325" customWidth="1"/>
    <col min="16132" max="16132" width="9.140625" style="325"/>
    <col min="16133" max="16133" width="3.42578125" style="325" customWidth="1"/>
    <col min="16134" max="16138" width="9.140625" style="325"/>
    <col min="16139" max="16139" width="4.28515625" style="325" customWidth="1"/>
    <col min="16140" max="16140" width="9.140625" style="325"/>
    <col min="16141" max="16141" width="4.28515625" style="325" customWidth="1"/>
    <col min="16142" max="16384" width="9.140625" style="325"/>
  </cols>
  <sheetData>
    <row r="1" spans="1:15" ht="16.5" customHeight="1" thickBot="1">
      <c r="A1" s="442" t="s">
        <v>472</v>
      </c>
      <c r="B1" s="442"/>
      <c r="C1" s="442"/>
      <c r="D1" s="442"/>
      <c r="E1" s="442"/>
      <c r="F1" s="442"/>
      <c r="G1" s="442"/>
      <c r="H1" s="442"/>
      <c r="I1" s="442"/>
      <c r="J1" s="442"/>
      <c r="K1" s="442"/>
      <c r="L1" s="442"/>
      <c r="M1" s="442"/>
      <c r="N1" s="442"/>
    </row>
    <row r="2" spans="1:15" ht="47.25" customHeight="1">
      <c r="A2" s="443" t="s">
        <v>686</v>
      </c>
      <c r="B2" s="443"/>
      <c r="C2" s="443"/>
      <c r="D2" s="443"/>
      <c r="E2" s="443"/>
      <c r="F2" s="443"/>
      <c r="G2" s="443"/>
      <c r="H2" s="443"/>
      <c r="I2" s="443"/>
      <c r="J2" s="443"/>
      <c r="K2" s="443"/>
      <c r="L2" s="443"/>
      <c r="M2" s="443"/>
      <c r="N2" s="443"/>
    </row>
    <row r="3" spans="1:15" ht="16.5" customHeight="1"/>
    <row r="4" spans="1:15" ht="15.75" customHeight="1">
      <c r="A4" s="326" t="s">
        <v>687</v>
      </c>
      <c r="B4" s="327"/>
      <c r="C4" s="327"/>
      <c r="D4" s="327"/>
      <c r="E4" s="327"/>
      <c r="F4" s="326"/>
      <c r="G4" s="328" t="s">
        <v>447</v>
      </c>
      <c r="H4" s="328"/>
      <c r="I4" s="327"/>
      <c r="J4" s="327"/>
      <c r="K4" s="327"/>
      <c r="L4" s="327"/>
      <c r="M4" s="329"/>
      <c r="N4" s="330"/>
      <c r="O4" s="328"/>
    </row>
    <row r="5" spans="1:15" ht="15.75" customHeight="1">
      <c r="A5" s="326" t="s">
        <v>473</v>
      </c>
      <c r="B5" s="327"/>
      <c r="C5" s="327"/>
      <c r="D5" s="327"/>
      <c r="E5" s="327"/>
      <c r="F5" s="326"/>
      <c r="G5" s="328"/>
      <c r="H5" s="328"/>
      <c r="I5" s="328"/>
      <c r="J5" s="328"/>
      <c r="K5" s="328"/>
      <c r="L5" s="328"/>
      <c r="M5" s="330"/>
      <c r="N5" s="330"/>
      <c r="O5" s="328"/>
    </row>
    <row r="6" spans="1:15">
      <c r="I6" s="328"/>
      <c r="J6" s="328"/>
      <c r="K6" s="328"/>
      <c r="L6" s="328"/>
      <c r="M6" s="328"/>
    </row>
    <row r="7" spans="1:15">
      <c r="A7" s="325" t="s">
        <v>448</v>
      </c>
      <c r="I7" s="325" t="s">
        <v>449</v>
      </c>
    </row>
    <row r="8" spans="1:15">
      <c r="A8" s="325" t="s">
        <v>450</v>
      </c>
      <c r="I8" s="325" t="s">
        <v>451</v>
      </c>
    </row>
    <row r="9" spans="1:15">
      <c r="A9" s="325" t="s">
        <v>452</v>
      </c>
      <c r="I9" s="325" t="s">
        <v>453</v>
      </c>
    </row>
    <row r="10" spans="1:15">
      <c r="B10" s="331" t="s">
        <v>95</v>
      </c>
      <c r="C10" s="332"/>
      <c r="D10" s="331" t="s">
        <v>96</v>
      </c>
      <c r="E10" s="333"/>
      <c r="I10" s="325" t="s">
        <v>454</v>
      </c>
      <c r="K10" s="328"/>
    </row>
    <row r="11" spans="1:15">
      <c r="I11" s="325" t="s">
        <v>455</v>
      </c>
      <c r="J11" s="331"/>
      <c r="K11" s="328"/>
      <c r="L11" s="331"/>
      <c r="M11" s="328"/>
    </row>
    <row r="12" spans="1:15">
      <c r="J12" s="331" t="s">
        <v>95</v>
      </c>
      <c r="K12" s="332"/>
      <c r="L12" s="331" t="s">
        <v>96</v>
      </c>
      <c r="M12" s="333"/>
    </row>
    <row r="13" spans="1:15">
      <c r="A13" s="325" t="s">
        <v>456</v>
      </c>
      <c r="K13" s="328"/>
    </row>
    <row r="14" spans="1:15">
      <c r="A14" s="560" t="s">
        <v>451</v>
      </c>
      <c r="B14" s="560"/>
      <c r="C14" s="560"/>
      <c r="D14" s="560"/>
      <c r="I14" s="325" t="s">
        <v>457</v>
      </c>
    </row>
    <row r="15" spans="1:15">
      <c r="A15" s="325" t="s">
        <v>458</v>
      </c>
      <c r="I15" s="325" t="s">
        <v>459</v>
      </c>
    </row>
    <row r="16" spans="1:15">
      <c r="A16" s="325" t="s">
        <v>460</v>
      </c>
      <c r="J16" s="331" t="s">
        <v>95</v>
      </c>
      <c r="K16" s="333"/>
      <c r="L16" s="331" t="s">
        <v>96</v>
      </c>
      <c r="M16" s="332"/>
    </row>
    <row r="17" spans="1:14">
      <c r="B17" s="331" t="s">
        <v>95</v>
      </c>
      <c r="C17" s="332"/>
      <c r="D17" s="331" t="s">
        <v>96</v>
      </c>
      <c r="E17" s="333"/>
    </row>
    <row r="18" spans="1:14">
      <c r="I18" s="325" t="s">
        <v>461</v>
      </c>
    </row>
    <row r="19" spans="1:14">
      <c r="A19" s="325" t="s">
        <v>462</v>
      </c>
    </row>
    <row r="20" spans="1:14">
      <c r="A20" s="325" t="s">
        <v>463</v>
      </c>
      <c r="I20" s="598" t="s">
        <v>464</v>
      </c>
      <c r="J20" s="599"/>
      <c r="K20" s="334"/>
      <c r="L20" s="333" t="s">
        <v>465</v>
      </c>
      <c r="M20" s="598" t="s">
        <v>466</v>
      </c>
      <c r="N20" s="600"/>
    </row>
    <row r="21" spans="1:14">
      <c r="B21" s="331" t="s">
        <v>95</v>
      </c>
      <c r="C21" s="333"/>
      <c r="D21" s="331" t="s">
        <v>96</v>
      </c>
      <c r="E21" s="332"/>
      <c r="I21" s="584" t="s">
        <v>467</v>
      </c>
      <c r="J21" s="585"/>
      <c r="K21" s="327"/>
      <c r="L21" s="333" t="s">
        <v>468</v>
      </c>
      <c r="M21" s="584" t="s">
        <v>469</v>
      </c>
      <c r="N21" s="590"/>
    </row>
    <row r="22" spans="1:14">
      <c r="I22" s="601"/>
      <c r="J22" s="602"/>
      <c r="K22" s="603"/>
      <c r="L22" s="335"/>
      <c r="M22" s="604"/>
      <c r="N22" s="605"/>
    </row>
    <row r="23" spans="1:14">
      <c r="A23" s="325" t="s">
        <v>470</v>
      </c>
      <c r="I23" s="595"/>
      <c r="J23" s="596"/>
      <c r="K23" s="597"/>
      <c r="L23" s="332"/>
      <c r="M23" s="595"/>
      <c r="N23" s="597"/>
    </row>
    <row r="24" spans="1:14">
      <c r="I24" s="595"/>
      <c r="J24" s="596"/>
      <c r="K24" s="597"/>
      <c r="L24" s="332"/>
      <c r="M24" s="595"/>
      <c r="N24" s="597"/>
    </row>
    <row r="25" spans="1:14">
      <c r="A25" s="598" t="s">
        <v>464</v>
      </c>
      <c r="B25" s="599"/>
      <c r="C25" s="334"/>
      <c r="D25" s="336" t="s">
        <v>465</v>
      </c>
      <c r="E25" s="599" t="s">
        <v>466</v>
      </c>
      <c r="F25" s="600"/>
    </row>
    <row r="26" spans="1:14">
      <c r="A26" s="584" t="s">
        <v>471</v>
      </c>
      <c r="B26" s="585"/>
      <c r="C26" s="327"/>
      <c r="D26" s="337" t="s">
        <v>468</v>
      </c>
      <c r="E26" s="585" t="s">
        <v>469</v>
      </c>
      <c r="F26" s="590"/>
    </row>
    <row r="27" spans="1:14">
      <c r="A27" s="591"/>
      <c r="B27" s="591"/>
      <c r="C27" s="591"/>
      <c r="D27" s="338"/>
      <c r="E27" s="592"/>
      <c r="F27" s="592"/>
    </row>
    <row r="28" spans="1:14">
      <c r="A28" s="593"/>
      <c r="B28" s="593"/>
      <c r="C28" s="593"/>
      <c r="D28" s="339"/>
      <c r="E28" s="594"/>
      <c r="F28" s="594"/>
    </row>
    <row r="29" spans="1:14" ht="15.75" thickBot="1">
      <c r="A29" s="584"/>
      <c r="B29" s="585"/>
      <c r="C29" s="585"/>
      <c r="D29" s="339"/>
      <c r="E29" s="586"/>
      <c r="F29" s="587"/>
    </row>
    <row r="30" spans="1:14" ht="15.75" thickBot="1">
      <c r="E30" s="588"/>
      <c r="F30" s="589"/>
    </row>
  </sheetData>
  <mergeCells count="24">
    <mergeCell ref="E25:F25"/>
    <mergeCell ref="A14:D14"/>
    <mergeCell ref="I20:J20"/>
    <mergeCell ref="M20:N20"/>
    <mergeCell ref="I21:J21"/>
    <mergeCell ref="M21:N21"/>
    <mergeCell ref="I22:K22"/>
    <mergeCell ref="M22:N22"/>
    <mergeCell ref="A29:C29"/>
    <mergeCell ref="E29:F29"/>
    <mergeCell ref="E30:F30"/>
    <mergeCell ref="A1:N1"/>
    <mergeCell ref="A2:N2"/>
    <mergeCell ref="A26:B26"/>
    <mergeCell ref="E26:F26"/>
    <mergeCell ref="A27:C27"/>
    <mergeCell ref="E27:F27"/>
    <mergeCell ref="A28:C28"/>
    <mergeCell ref="E28:F28"/>
    <mergeCell ref="I23:K23"/>
    <mergeCell ref="M23:N23"/>
    <mergeCell ref="I24:K24"/>
    <mergeCell ref="M24:N24"/>
    <mergeCell ref="A25:B25"/>
  </mergeCells>
  <pageMargins left="0.75" right="0.75" top="1" bottom="1" header="0.5" footer="0.5"/>
  <pageSetup scale="8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
  <sheetViews>
    <sheetView view="pageBreakPreview" topLeftCell="A94" zoomScale="60" zoomScaleNormal="100" workbookViewId="0">
      <selection activeCell="R19" sqref="R19"/>
    </sheetView>
  </sheetViews>
  <sheetFormatPr defaultRowHeight="15"/>
  <cols>
    <col min="1" max="1" width="9.140625" style="19"/>
    <col min="2" max="2" width="10.85546875" style="19" customWidth="1"/>
    <col min="3" max="3" width="9.140625" style="19"/>
    <col min="4" max="4" width="12" style="19" customWidth="1"/>
    <col min="5" max="8" width="9.140625" style="19"/>
    <col min="9" max="9" width="23.42578125" style="19" customWidth="1"/>
    <col min="10" max="16384" width="9.140625" style="19"/>
  </cols>
  <sheetData>
    <row r="1" spans="1:9" ht="15.75" thickBot="1">
      <c r="A1" s="409" t="s">
        <v>614</v>
      </c>
      <c r="B1" s="409"/>
      <c r="C1" s="409"/>
      <c r="D1" s="409"/>
      <c r="E1" s="409"/>
      <c r="F1" s="409"/>
      <c r="G1" s="409"/>
      <c r="H1" s="409"/>
      <c r="I1" s="409"/>
    </row>
    <row r="2" spans="1:9" ht="32.25" customHeight="1">
      <c r="A2" s="443" t="s">
        <v>512</v>
      </c>
      <c r="B2" s="443"/>
      <c r="C2" s="443"/>
      <c r="D2" s="443"/>
      <c r="E2" s="443"/>
      <c r="F2" s="443"/>
      <c r="G2" s="443"/>
      <c r="H2" s="443"/>
      <c r="I2" s="443"/>
    </row>
    <row r="3" spans="1:9">
      <c r="A3" s="344"/>
    </row>
    <row r="4" spans="1:9" ht="43.5" customHeight="1">
      <c r="A4" s="608" t="s">
        <v>474</v>
      </c>
      <c r="B4" s="608"/>
      <c r="C4" s="608"/>
      <c r="D4" s="608"/>
      <c r="E4" s="608"/>
      <c r="F4" s="608"/>
      <c r="G4" s="608"/>
      <c r="H4" s="608"/>
      <c r="I4" s="608"/>
    </row>
    <row r="5" spans="1:9">
      <c r="A5" s="343"/>
    </row>
    <row r="6" spans="1:9">
      <c r="A6" s="619" t="s">
        <v>475</v>
      </c>
      <c r="B6" s="619"/>
      <c r="C6" s="619"/>
      <c r="D6" s="619"/>
      <c r="E6" s="619"/>
      <c r="F6" s="606"/>
      <c r="G6" s="606"/>
      <c r="H6" s="606"/>
      <c r="I6" s="606"/>
    </row>
    <row r="7" spans="1:9">
      <c r="A7" s="391" t="s">
        <v>476</v>
      </c>
      <c r="B7" s="391"/>
      <c r="C7" s="391"/>
      <c r="D7" s="391"/>
      <c r="E7" s="391"/>
      <c r="F7" s="606"/>
      <c r="G7" s="606"/>
      <c r="H7" s="606"/>
      <c r="I7" s="606"/>
    </row>
    <row r="8" spans="1:9">
      <c r="A8" s="391" t="s">
        <v>477</v>
      </c>
      <c r="B8" s="391"/>
      <c r="C8" s="391"/>
      <c r="D8" s="391"/>
      <c r="E8" s="391"/>
      <c r="F8" s="606"/>
      <c r="G8" s="606"/>
      <c r="H8" s="606"/>
      <c r="I8" s="606"/>
    </row>
    <row r="9" spans="1:9">
      <c r="A9" s="343"/>
    </row>
    <row r="10" spans="1:9" ht="195" customHeight="1">
      <c r="A10" s="607" t="s">
        <v>514</v>
      </c>
      <c r="B10" s="618"/>
      <c r="C10" s="618"/>
      <c r="D10" s="618"/>
      <c r="E10" s="618"/>
      <c r="F10" s="618"/>
      <c r="G10" s="618"/>
      <c r="H10" s="618"/>
      <c r="I10" s="618"/>
    </row>
    <row r="11" spans="1:9">
      <c r="A11" s="343"/>
    </row>
    <row r="12" spans="1:9" ht="15" customHeight="1">
      <c r="A12" s="343" t="s">
        <v>524</v>
      </c>
    </row>
    <row r="13" spans="1:9" ht="108.75" customHeight="1">
      <c r="A13" s="607" t="s">
        <v>513</v>
      </c>
      <c r="B13" s="607"/>
      <c r="C13" s="607"/>
      <c r="D13" s="607"/>
      <c r="E13" s="607"/>
      <c r="F13" s="607"/>
      <c r="G13" s="607"/>
      <c r="H13" s="607"/>
      <c r="I13" s="607"/>
    </row>
    <row r="14" spans="1:9">
      <c r="A14" s="344"/>
    </row>
    <row r="15" spans="1:9">
      <c r="A15" s="344" t="s">
        <v>478</v>
      </c>
    </row>
    <row r="16" spans="1:9">
      <c r="A16" s="342" t="s">
        <v>479</v>
      </c>
    </row>
    <row r="17" spans="1:9">
      <c r="A17" s="342" t="s">
        <v>480</v>
      </c>
    </row>
    <row r="18" spans="1:9">
      <c r="A18" s="342" t="s">
        <v>481</v>
      </c>
    </row>
    <row r="19" spans="1:9">
      <c r="A19" s="342" t="s">
        <v>482</v>
      </c>
    </row>
    <row r="20" spans="1:9">
      <c r="A20" s="342" t="s">
        <v>483</v>
      </c>
    </row>
    <row r="21" spans="1:9">
      <c r="A21" s="342" t="s">
        <v>484</v>
      </c>
    </row>
    <row r="22" spans="1:9">
      <c r="A22" s="344"/>
    </row>
    <row r="23" spans="1:9">
      <c r="A23" s="344" t="s">
        <v>485</v>
      </c>
    </row>
    <row r="24" spans="1:9">
      <c r="A24" s="342" t="s">
        <v>486</v>
      </c>
    </row>
    <row r="25" spans="1:9">
      <c r="A25" s="342" t="s">
        <v>525</v>
      </c>
    </row>
    <row r="26" spans="1:9">
      <c r="A26" s="345"/>
    </row>
    <row r="27" spans="1:9" ht="15.75" thickBot="1">
      <c r="A27" s="344"/>
    </row>
    <row r="28" spans="1:9" ht="15.75" thickBot="1">
      <c r="A28" s="624" t="s">
        <v>487</v>
      </c>
      <c r="B28" s="625"/>
      <c r="C28" s="625"/>
      <c r="D28" s="625"/>
      <c r="E28" s="625"/>
      <c r="F28" s="625"/>
      <c r="G28" s="625"/>
      <c r="H28" s="625"/>
      <c r="I28" s="626"/>
    </row>
    <row r="29" spans="1:9" ht="15.75" thickBot="1">
      <c r="A29" s="627" t="s">
        <v>488</v>
      </c>
      <c r="B29" s="628"/>
      <c r="C29" s="628"/>
      <c r="D29" s="628"/>
      <c r="E29" s="629"/>
      <c r="F29" s="627" t="s">
        <v>489</v>
      </c>
      <c r="G29" s="628"/>
      <c r="H29" s="628"/>
      <c r="I29" s="629"/>
    </row>
    <row r="30" spans="1:9" ht="29.25" thickBot="1">
      <c r="A30" s="346" t="s">
        <v>490</v>
      </c>
      <c r="B30" s="630" t="s">
        <v>491</v>
      </c>
      <c r="C30" s="631"/>
      <c r="D30" s="631"/>
      <c r="E30" s="631"/>
      <c r="F30" s="631"/>
      <c r="G30" s="632"/>
      <c r="H30" s="633" t="s">
        <v>492</v>
      </c>
      <c r="I30" s="634"/>
    </row>
    <row r="31" spans="1:9" ht="29.25" thickBot="1">
      <c r="A31" s="347" t="s">
        <v>515</v>
      </c>
      <c r="B31" s="6" t="s">
        <v>493</v>
      </c>
      <c r="C31" s="627" t="s">
        <v>494</v>
      </c>
      <c r="D31" s="628"/>
      <c r="E31" s="628"/>
      <c r="F31" s="629"/>
      <c r="G31" s="6" t="s">
        <v>495</v>
      </c>
      <c r="H31" s="6" t="s">
        <v>496</v>
      </c>
      <c r="I31" s="6" t="s">
        <v>497</v>
      </c>
    </row>
    <row r="32" spans="1:9">
      <c r="A32" s="340"/>
      <c r="B32" s="6" t="s">
        <v>516</v>
      </c>
      <c r="C32" s="348" t="s">
        <v>498</v>
      </c>
      <c r="D32" s="348" t="s">
        <v>496</v>
      </c>
      <c r="E32" s="620" t="s">
        <v>497</v>
      </c>
      <c r="F32" s="621"/>
      <c r="G32" s="6" t="s">
        <v>520</v>
      </c>
      <c r="H32" s="6" t="s">
        <v>521</v>
      </c>
      <c r="I32" s="6" t="s">
        <v>522</v>
      </c>
    </row>
    <row r="33" spans="1:9" ht="15.75" thickBot="1">
      <c r="A33" s="5"/>
      <c r="B33" s="4"/>
      <c r="C33" s="349" t="s">
        <v>517</v>
      </c>
      <c r="D33" s="349" t="s">
        <v>518</v>
      </c>
      <c r="E33" s="622" t="s">
        <v>519</v>
      </c>
      <c r="F33" s="623"/>
      <c r="G33" s="4"/>
      <c r="H33" s="4"/>
      <c r="I33" s="4"/>
    </row>
    <row r="34" spans="1:9">
      <c r="A34" s="612"/>
      <c r="B34" s="612"/>
      <c r="C34" s="612"/>
      <c r="D34" s="612"/>
      <c r="E34" s="614"/>
      <c r="F34" s="615"/>
      <c r="G34" s="612"/>
      <c r="H34" s="612"/>
      <c r="I34" s="612"/>
    </row>
    <row r="35" spans="1:9" ht="15.75" thickBot="1">
      <c r="A35" s="613"/>
      <c r="B35" s="613"/>
      <c r="C35" s="613"/>
      <c r="D35" s="613"/>
      <c r="E35" s="616"/>
      <c r="F35" s="617"/>
      <c r="G35" s="613"/>
      <c r="H35" s="613"/>
      <c r="I35" s="613"/>
    </row>
    <row r="36" spans="1:9">
      <c r="A36" s="612"/>
      <c r="B36" s="612"/>
      <c r="C36" s="612"/>
      <c r="D36" s="612"/>
      <c r="E36" s="614"/>
      <c r="F36" s="615"/>
      <c r="G36" s="612"/>
      <c r="H36" s="612"/>
      <c r="I36" s="612"/>
    </row>
    <row r="37" spans="1:9" ht="15.75" thickBot="1">
      <c r="A37" s="613"/>
      <c r="B37" s="613"/>
      <c r="C37" s="613"/>
      <c r="D37" s="613"/>
      <c r="E37" s="616"/>
      <c r="F37" s="617"/>
      <c r="G37" s="613"/>
      <c r="H37" s="613"/>
      <c r="I37" s="613"/>
    </row>
    <row r="38" spans="1:9">
      <c r="A38" s="612"/>
      <c r="B38" s="612"/>
      <c r="C38" s="612"/>
      <c r="D38" s="612"/>
      <c r="E38" s="614"/>
      <c r="F38" s="615"/>
      <c r="G38" s="612"/>
      <c r="H38" s="612"/>
      <c r="I38" s="612"/>
    </row>
    <row r="39" spans="1:9" ht="15.75" thickBot="1">
      <c r="A39" s="613"/>
      <c r="B39" s="613"/>
      <c r="C39" s="613"/>
      <c r="D39" s="613"/>
      <c r="E39" s="616"/>
      <c r="F39" s="617"/>
      <c r="G39" s="613"/>
      <c r="H39" s="613"/>
      <c r="I39" s="613"/>
    </row>
    <row r="40" spans="1:9">
      <c r="A40" s="612"/>
      <c r="B40" s="612"/>
      <c r="C40" s="612"/>
      <c r="D40" s="612"/>
      <c r="E40" s="614"/>
      <c r="F40" s="615"/>
      <c r="G40" s="612"/>
      <c r="H40" s="612"/>
      <c r="I40" s="612"/>
    </row>
    <row r="41" spans="1:9" ht="15.75" thickBot="1">
      <c r="A41" s="613"/>
      <c r="B41" s="613"/>
      <c r="C41" s="613"/>
      <c r="D41" s="613"/>
      <c r="E41" s="616"/>
      <c r="F41" s="617"/>
      <c r="G41" s="613"/>
      <c r="H41" s="613"/>
      <c r="I41" s="613"/>
    </row>
    <row r="42" spans="1:9">
      <c r="A42" s="612"/>
      <c r="B42" s="612"/>
      <c r="C42" s="612"/>
      <c r="D42" s="612"/>
      <c r="E42" s="614"/>
      <c r="F42" s="615"/>
      <c r="G42" s="612"/>
      <c r="H42" s="612"/>
      <c r="I42" s="612"/>
    </row>
    <row r="43" spans="1:9" ht="15.75" thickBot="1">
      <c r="A43" s="613"/>
      <c r="B43" s="613"/>
      <c r="C43" s="613"/>
      <c r="D43" s="613"/>
      <c r="E43" s="616"/>
      <c r="F43" s="617"/>
      <c r="G43" s="613"/>
      <c r="H43" s="613"/>
      <c r="I43" s="613"/>
    </row>
    <row r="44" spans="1:9">
      <c r="A44" s="612"/>
      <c r="B44" s="612"/>
      <c r="C44" s="612"/>
      <c r="D44" s="612"/>
      <c r="E44" s="614"/>
      <c r="F44" s="615"/>
      <c r="G44" s="612"/>
      <c r="H44" s="612"/>
      <c r="I44" s="612"/>
    </row>
    <row r="45" spans="1:9" ht="15.75" thickBot="1">
      <c r="A45" s="613"/>
      <c r="B45" s="613"/>
      <c r="C45" s="613"/>
      <c r="D45" s="613"/>
      <c r="E45" s="616"/>
      <c r="F45" s="617"/>
      <c r="G45" s="613"/>
      <c r="H45" s="613"/>
      <c r="I45" s="613"/>
    </row>
    <row r="46" spans="1:9">
      <c r="A46" s="612"/>
      <c r="B46" s="612"/>
      <c r="C46" s="612"/>
      <c r="D46" s="612"/>
      <c r="E46" s="614"/>
      <c r="F46" s="615"/>
      <c r="G46" s="612"/>
      <c r="H46" s="612"/>
      <c r="I46" s="612"/>
    </row>
    <row r="47" spans="1:9" ht="15.75" thickBot="1">
      <c r="A47" s="613"/>
      <c r="B47" s="613"/>
      <c r="C47" s="613"/>
      <c r="D47" s="613"/>
      <c r="E47" s="616"/>
      <c r="F47" s="617"/>
      <c r="G47" s="613"/>
      <c r="H47" s="613"/>
      <c r="I47" s="613"/>
    </row>
    <row r="48" spans="1:9">
      <c r="A48" s="612"/>
      <c r="B48" s="612"/>
      <c r="C48" s="612"/>
      <c r="D48" s="612"/>
      <c r="E48" s="614"/>
      <c r="F48" s="615"/>
      <c r="G48" s="612"/>
      <c r="H48" s="612"/>
      <c r="I48" s="612"/>
    </row>
    <row r="49" spans="1:9" ht="15.75" thickBot="1">
      <c r="A49" s="613"/>
      <c r="B49" s="613"/>
      <c r="C49" s="613"/>
      <c r="D49" s="613"/>
      <c r="E49" s="616"/>
      <c r="F49" s="617"/>
      <c r="G49" s="613"/>
      <c r="H49" s="613"/>
      <c r="I49" s="613"/>
    </row>
    <row r="50" spans="1:9">
      <c r="A50" s="612"/>
      <c r="B50" s="612"/>
      <c r="C50" s="612"/>
      <c r="D50" s="612"/>
      <c r="E50" s="614"/>
      <c r="F50" s="615"/>
      <c r="G50" s="612"/>
      <c r="H50" s="612"/>
      <c r="I50" s="612"/>
    </row>
    <row r="51" spans="1:9" ht="15.75" thickBot="1">
      <c r="A51" s="613"/>
      <c r="B51" s="613"/>
      <c r="C51" s="613"/>
      <c r="D51" s="613"/>
      <c r="E51" s="616"/>
      <c r="F51" s="617"/>
      <c r="G51" s="613"/>
      <c r="H51" s="613"/>
      <c r="I51" s="613"/>
    </row>
    <row r="52" spans="1:9">
      <c r="A52" s="612"/>
      <c r="B52" s="612"/>
      <c r="C52" s="612"/>
      <c r="D52" s="612"/>
      <c r="E52" s="614"/>
      <c r="F52" s="615"/>
      <c r="G52" s="612"/>
      <c r="H52" s="612"/>
      <c r="I52" s="612"/>
    </row>
    <row r="53" spans="1:9" ht="15.75" thickBot="1">
      <c r="A53" s="613"/>
      <c r="B53" s="613"/>
      <c r="C53" s="613"/>
      <c r="D53" s="613"/>
      <c r="E53" s="616"/>
      <c r="F53" s="617"/>
      <c r="G53" s="613"/>
      <c r="H53" s="613"/>
      <c r="I53" s="613"/>
    </row>
    <row r="54" spans="1:9">
      <c r="A54" s="612"/>
      <c r="B54" s="612"/>
      <c r="C54" s="612"/>
      <c r="D54" s="612"/>
      <c r="E54" s="614"/>
      <c r="F54" s="615"/>
      <c r="G54" s="612"/>
      <c r="H54" s="612"/>
      <c r="I54" s="612"/>
    </row>
    <row r="55" spans="1:9" ht="15.75" thickBot="1">
      <c r="A55" s="613"/>
      <c r="B55" s="613"/>
      <c r="C55" s="613"/>
      <c r="D55" s="613"/>
      <c r="E55" s="616"/>
      <c r="F55" s="617"/>
      <c r="G55" s="613"/>
      <c r="H55" s="613"/>
      <c r="I55" s="613"/>
    </row>
    <row r="56" spans="1:9">
      <c r="A56" s="612"/>
      <c r="B56" s="612"/>
      <c r="C56" s="612"/>
      <c r="D56" s="612"/>
      <c r="E56" s="614"/>
      <c r="F56" s="615"/>
      <c r="G56" s="612"/>
      <c r="H56" s="612"/>
      <c r="I56" s="612"/>
    </row>
    <row r="57" spans="1:9" ht="15.75" thickBot="1">
      <c r="A57" s="613"/>
      <c r="B57" s="613"/>
      <c r="C57" s="613"/>
      <c r="D57" s="613"/>
      <c r="E57" s="616"/>
      <c r="F57" s="617"/>
      <c r="G57" s="613"/>
      <c r="H57" s="613"/>
      <c r="I57" s="613"/>
    </row>
    <row r="58" spans="1:9">
      <c r="A58" s="22"/>
      <c r="B58" s="22"/>
      <c r="C58" s="22"/>
      <c r="D58" s="22"/>
      <c r="E58" s="22"/>
      <c r="F58" s="22"/>
      <c r="G58" s="22"/>
      <c r="H58" s="22"/>
      <c r="I58" s="22"/>
    </row>
    <row r="59" spans="1:9">
      <c r="A59" s="344"/>
    </row>
    <row r="60" spans="1:9">
      <c r="A60" s="350" t="s">
        <v>499</v>
      </c>
    </row>
    <row r="61" spans="1:9" ht="24.75" customHeight="1">
      <c r="A61" s="608" t="s">
        <v>500</v>
      </c>
      <c r="B61" s="608"/>
      <c r="C61" s="608"/>
      <c r="D61" s="608"/>
      <c r="E61" s="608"/>
      <c r="F61" s="608"/>
      <c r="G61" s="608"/>
      <c r="H61" s="608"/>
      <c r="I61" s="608"/>
    </row>
    <row r="62" spans="1:9">
      <c r="A62" s="1"/>
    </row>
    <row r="63" spans="1:9" ht="75.75" customHeight="1">
      <c r="A63" s="607" t="s">
        <v>501</v>
      </c>
      <c r="B63" s="607"/>
      <c r="C63" s="607"/>
      <c r="D63" s="607"/>
      <c r="E63" s="607"/>
      <c r="F63" s="607"/>
      <c r="G63" s="607"/>
      <c r="H63" s="607"/>
      <c r="I63" s="607"/>
    </row>
    <row r="64" spans="1:9">
      <c r="A64" s="610"/>
      <c r="B64" s="610"/>
      <c r="C64" s="610"/>
      <c r="D64" s="610"/>
      <c r="E64" s="610"/>
      <c r="F64" s="610"/>
      <c r="G64" s="610"/>
      <c r="H64" s="610"/>
      <c r="I64" s="610"/>
    </row>
    <row r="65" spans="1:9">
      <c r="A65" s="611"/>
      <c r="B65" s="611"/>
      <c r="C65" s="611"/>
      <c r="D65" s="611"/>
      <c r="E65" s="611"/>
      <c r="F65" s="611"/>
      <c r="G65" s="611"/>
      <c r="H65" s="611"/>
      <c r="I65" s="611"/>
    </row>
    <row r="66" spans="1:9">
      <c r="A66" s="478"/>
      <c r="B66" s="478"/>
      <c r="C66" s="478"/>
      <c r="D66" s="478"/>
      <c r="E66" s="478"/>
      <c r="F66" s="478"/>
      <c r="G66" s="478"/>
      <c r="H66" s="478"/>
      <c r="I66" s="478"/>
    </row>
    <row r="67" spans="1:9">
      <c r="A67" s="1"/>
    </row>
    <row r="68" spans="1:9">
      <c r="A68" s="344"/>
    </row>
    <row r="69" spans="1:9">
      <c r="A69" s="343" t="s">
        <v>526</v>
      </c>
    </row>
    <row r="70" spans="1:9">
      <c r="A70" s="343"/>
    </row>
    <row r="71" spans="1:9" ht="49.5" customHeight="1">
      <c r="A71" s="607" t="s">
        <v>523</v>
      </c>
      <c r="B71" s="607"/>
      <c r="C71" s="607"/>
      <c r="D71" s="607"/>
      <c r="E71" s="607"/>
      <c r="F71" s="607"/>
      <c r="G71" s="607"/>
      <c r="H71" s="607"/>
      <c r="I71" s="607"/>
    </row>
    <row r="72" spans="1:9">
      <c r="A72" s="344"/>
    </row>
    <row r="73" spans="1:9">
      <c r="A73" s="343" t="s">
        <v>502</v>
      </c>
    </row>
    <row r="74" spans="1:9" ht="30" customHeight="1">
      <c r="A74" s="609" t="s">
        <v>527</v>
      </c>
      <c r="B74" s="609"/>
      <c r="C74" s="609"/>
      <c r="D74" s="609"/>
      <c r="E74" s="609"/>
      <c r="F74" s="609"/>
      <c r="G74" s="609"/>
      <c r="H74" s="609"/>
      <c r="I74" s="609"/>
    </row>
    <row r="75" spans="1:9" s="40" customFormat="1" ht="44.25" customHeight="1">
      <c r="A75" s="609" t="s">
        <v>528</v>
      </c>
      <c r="B75" s="609"/>
      <c r="C75" s="609"/>
      <c r="D75" s="609"/>
      <c r="E75" s="609"/>
      <c r="F75" s="609"/>
      <c r="G75" s="609"/>
      <c r="H75" s="609"/>
      <c r="I75" s="609"/>
    </row>
    <row r="76" spans="1:9" ht="30" customHeight="1">
      <c r="A76" s="609" t="s">
        <v>529</v>
      </c>
      <c r="B76" s="609"/>
      <c r="C76" s="609"/>
      <c r="D76" s="609"/>
      <c r="E76" s="609"/>
      <c r="F76" s="609"/>
      <c r="G76" s="609"/>
      <c r="H76" s="609"/>
      <c r="I76" s="609"/>
    </row>
    <row r="77" spans="1:9" s="341" customFormat="1">
      <c r="A77" s="351"/>
    </row>
    <row r="78" spans="1:9">
      <c r="A78" s="343" t="s">
        <v>530</v>
      </c>
    </row>
    <row r="79" spans="1:9">
      <c r="A79" s="344"/>
    </row>
    <row r="80" spans="1:9" ht="46.5" customHeight="1">
      <c r="A80" s="607" t="s">
        <v>503</v>
      </c>
      <c r="B80" s="607"/>
      <c r="C80" s="607"/>
      <c r="D80" s="607"/>
      <c r="E80" s="607"/>
      <c r="F80" s="607"/>
      <c r="G80" s="607"/>
      <c r="H80" s="607"/>
      <c r="I80" s="607"/>
    </row>
    <row r="81" spans="1:9">
      <c r="A81" s="344"/>
    </row>
    <row r="82" spans="1:9" ht="30" customHeight="1">
      <c r="A82" s="607" t="s">
        <v>531</v>
      </c>
      <c r="B82" s="607"/>
      <c r="C82" s="607"/>
      <c r="D82" s="607"/>
      <c r="E82" s="607"/>
      <c r="F82" s="607"/>
      <c r="G82" s="607"/>
      <c r="H82" s="607"/>
      <c r="I82" s="607"/>
    </row>
    <row r="83" spans="1:9" ht="42" customHeight="1">
      <c r="A83" s="607" t="s">
        <v>532</v>
      </c>
      <c r="B83" s="607"/>
      <c r="C83" s="607"/>
      <c r="D83" s="607"/>
      <c r="E83" s="607"/>
      <c r="F83" s="607"/>
      <c r="G83" s="607"/>
      <c r="H83" s="607"/>
      <c r="I83" s="607"/>
    </row>
    <row r="84" spans="1:9" ht="24.75" customHeight="1">
      <c r="A84" s="352"/>
      <c r="B84" s="352"/>
      <c r="C84" s="352"/>
      <c r="D84" s="352"/>
      <c r="E84" s="352"/>
      <c r="F84" s="352"/>
      <c r="G84" s="352"/>
      <c r="H84" s="352"/>
      <c r="I84" s="352"/>
    </row>
    <row r="85" spans="1:9">
      <c r="A85" s="344" t="s">
        <v>504</v>
      </c>
    </row>
    <row r="86" spans="1:9" ht="30" customHeight="1">
      <c r="A86" s="607" t="s">
        <v>533</v>
      </c>
      <c r="B86" s="607"/>
      <c r="C86" s="607"/>
      <c r="D86" s="607"/>
      <c r="E86" s="607"/>
      <c r="F86" s="607"/>
      <c r="G86" s="607"/>
      <c r="H86" s="607"/>
      <c r="I86" s="607"/>
    </row>
    <row r="87" spans="1:9" ht="60.75" customHeight="1">
      <c r="A87" s="607" t="s">
        <v>534</v>
      </c>
      <c r="B87" s="607"/>
      <c r="C87" s="607"/>
      <c r="D87" s="607"/>
      <c r="E87" s="607"/>
      <c r="F87" s="607"/>
      <c r="G87" s="607"/>
      <c r="H87" s="607"/>
      <c r="I87" s="607"/>
    </row>
    <row r="88" spans="1:9">
      <c r="A88" s="342"/>
    </row>
    <row r="89" spans="1:9">
      <c r="A89" s="343" t="s">
        <v>535</v>
      </c>
    </row>
    <row r="90" spans="1:9">
      <c r="A90" s="344"/>
    </row>
    <row r="91" spans="1:9" ht="43.5" customHeight="1">
      <c r="A91" s="607" t="s">
        <v>505</v>
      </c>
      <c r="B91" s="607"/>
      <c r="C91" s="607"/>
      <c r="D91" s="607"/>
      <c r="E91" s="607"/>
      <c r="F91" s="607"/>
      <c r="G91" s="607"/>
      <c r="H91" s="607"/>
      <c r="I91" s="607"/>
    </row>
    <row r="92" spans="1:9">
      <c r="A92" s="344"/>
    </row>
    <row r="93" spans="1:9">
      <c r="A93" s="324"/>
    </row>
    <row r="94" spans="1:9">
      <c r="A94" s="350"/>
    </row>
    <row r="95" spans="1:9" ht="68.25" customHeight="1">
      <c r="A95" s="608" t="s">
        <v>506</v>
      </c>
      <c r="B95" s="608"/>
      <c r="C95" s="608"/>
      <c r="D95" s="608"/>
      <c r="E95" s="608"/>
      <c r="F95" s="608"/>
      <c r="G95" s="608"/>
      <c r="H95" s="608"/>
      <c r="I95" s="608"/>
    </row>
    <row r="96" spans="1:9">
      <c r="A96" s="350"/>
    </row>
    <row r="97" spans="1:10" ht="54" customHeight="1">
      <c r="A97" s="608" t="s">
        <v>507</v>
      </c>
      <c r="B97" s="608"/>
      <c r="C97" s="608"/>
      <c r="D97" s="608"/>
      <c r="E97" s="608"/>
      <c r="F97" s="608"/>
      <c r="G97" s="608"/>
      <c r="H97" s="608"/>
      <c r="I97" s="608"/>
    </row>
    <row r="98" spans="1:10">
      <c r="A98" s="343"/>
    </row>
    <row r="99" spans="1:10">
      <c r="A99" s="343"/>
    </row>
    <row r="100" spans="1:10">
      <c r="A100" s="344" t="s">
        <v>508</v>
      </c>
      <c r="C100" s="606"/>
      <c r="D100" s="606"/>
      <c r="E100" s="606"/>
    </row>
    <row r="101" spans="1:10">
      <c r="A101" s="344"/>
    </row>
    <row r="102" spans="1:10">
      <c r="A102" s="344" t="s">
        <v>509</v>
      </c>
      <c r="C102" s="606"/>
      <c r="D102" s="606"/>
      <c r="E102" s="606"/>
    </row>
    <row r="103" spans="1:10">
      <c r="A103" s="344"/>
    </row>
    <row r="104" spans="1:10">
      <c r="A104" s="344" t="s">
        <v>510</v>
      </c>
      <c r="C104" s="606"/>
      <c r="D104" s="606"/>
      <c r="E104" s="606"/>
    </row>
    <row r="105" spans="1:10">
      <c r="A105" s="344"/>
    </row>
    <row r="106" spans="1:10">
      <c r="A106" s="344"/>
    </row>
    <row r="107" spans="1:10">
      <c r="A107" s="344" t="s">
        <v>62</v>
      </c>
      <c r="C107" s="606"/>
      <c r="D107" s="606"/>
      <c r="E107" s="606"/>
      <c r="G107" s="344" t="s">
        <v>61</v>
      </c>
      <c r="H107" s="606"/>
      <c r="I107" s="606"/>
      <c r="J107" s="344"/>
    </row>
    <row r="108" spans="1:10">
      <c r="A108" s="344"/>
      <c r="C108" s="35"/>
      <c r="D108" s="35"/>
      <c r="E108" s="35"/>
      <c r="G108" s="344"/>
      <c r="H108" s="35"/>
      <c r="I108" s="35"/>
      <c r="J108" s="344"/>
    </row>
    <row r="109" spans="1:10">
      <c r="A109" s="344"/>
    </row>
    <row r="110" spans="1:10">
      <c r="A110" s="344"/>
    </row>
    <row r="111" spans="1:10">
      <c r="A111" s="344" t="s">
        <v>511</v>
      </c>
      <c r="C111" s="606"/>
      <c r="D111" s="606"/>
      <c r="E111" s="606"/>
    </row>
    <row r="112" spans="1:10">
      <c r="A112" s="344"/>
    </row>
    <row r="113" spans="1:9">
      <c r="A113" s="344"/>
    </row>
    <row r="114" spans="1:9">
      <c r="A114" s="344" t="s">
        <v>536</v>
      </c>
      <c r="C114" s="606"/>
      <c r="D114" s="606"/>
      <c r="E114" s="606"/>
      <c r="G114" s="344" t="s">
        <v>61</v>
      </c>
      <c r="H114" s="606"/>
      <c r="I114" s="606"/>
    </row>
    <row r="115" spans="1:9">
      <c r="A115" s="344"/>
    </row>
  </sheetData>
  <mergeCells count="138">
    <mergeCell ref="A6:E6"/>
    <mergeCell ref="F6:I6"/>
    <mergeCell ref="F7:I7"/>
    <mergeCell ref="F8:I8"/>
    <mergeCell ref="E32:F32"/>
    <mergeCell ref="E33:F33"/>
    <mergeCell ref="A34:A35"/>
    <mergeCell ref="B34:B35"/>
    <mergeCell ref="C34:C35"/>
    <mergeCell ref="D34:D35"/>
    <mergeCell ref="E34:F35"/>
    <mergeCell ref="A28:I28"/>
    <mergeCell ref="A29:E29"/>
    <mergeCell ref="F29:I29"/>
    <mergeCell ref="B30:G30"/>
    <mergeCell ref="H30:I30"/>
    <mergeCell ref="C31:F31"/>
    <mergeCell ref="G34:G35"/>
    <mergeCell ref="H34:H35"/>
    <mergeCell ref="I34:I35"/>
    <mergeCell ref="A36:A37"/>
    <mergeCell ref="B36:B37"/>
    <mergeCell ref="C36:C37"/>
    <mergeCell ref="D36:D37"/>
    <mergeCell ref="E36:F37"/>
    <mergeCell ref="G36:G37"/>
    <mergeCell ref="H36:H37"/>
    <mergeCell ref="I36:I37"/>
    <mergeCell ref="A38:A39"/>
    <mergeCell ref="B38:B39"/>
    <mergeCell ref="C38:C39"/>
    <mergeCell ref="D38:D39"/>
    <mergeCell ref="E38:F39"/>
    <mergeCell ref="G38:G39"/>
    <mergeCell ref="H38:H39"/>
    <mergeCell ref="I38:I39"/>
    <mergeCell ref="H40:H41"/>
    <mergeCell ref="I40:I41"/>
    <mergeCell ref="A42:A43"/>
    <mergeCell ref="B42:B43"/>
    <mergeCell ref="C42:C43"/>
    <mergeCell ref="D42:D43"/>
    <mergeCell ref="E42:F43"/>
    <mergeCell ref="G42:G43"/>
    <mergeCell ref="H42:H43"/>
    <mergeCell ref="I42:I43"/>
    <mergeCell ref="A40:A41"/>
    <mergeCell ref="B40:B41"/>
    <mergeCell ref="C40:C41"/>
    <mergeCell ref="D40:D41"/>
    <mergeCell ref="E40:F41"/>
    <mergeCell ref="G40:G41"/>
    <mergeCell ref="H50:H51"/>
    <mergeCell ref="I50:I51"/>
    <mergeCell ref="A48:A49"/>
    <mergeCell ref="B48:B49"/>
    <mergeCell ref="C48:C49"/>
    <mergeCell ref="D48:D49"/>
    <mergeCell ref="E48:F49"/>
    <mergeCell ref="G48:G49"/>
    <mergeCell ref="H44:H45"/>
    <mergeCell ref="I44:I45"/>
    <mergeCell ref="A46:A47"/>
    <mergeCell ref="B46:B47"/>
    <mergeCell ref="C46:C47"/>
    <mergeCell ref="D46:D47"/>
    <mergeCell ref="E46:F47"/>
    <mergeCell ref="G46:G47"/>
    <mergeCell ref="H46:H47"/>
    <mergeCell ref="I46:I47"/>
    <mergeCell ref="A44:A45"/>
    <mergeCell ref="B44:B45"/>
    <mergeCell ref="C44:C45"/>
    <mergeCell ref="D44:D45"/>
    <mergeCell ref="E44:F45"/>
    <mergeCell ref="G44:G45"/>
    <mergeCell ref="A1:I1"/>
    <mergeCell ref="A2:I2"/>
    <mergeCell ref="A4:I4"/>
    <mergeCell ref="A10:I10"/>
    <mergeCell ref="A56:A57"/>
    <mergeCell ref="B56:B57"/>
    <mergeCell ref="C56:C57"/>
    <mergeCell ref="D56:D57"/>
    <mergeCell ref="E56:F57"/>
    <mergeCell ref="G56:G57"/>
    <mergeCell ref="H52:H53"/>
    <mergeCell ref="I52:I53"/>
    <mergeCell ref="A54:A55"/>
    <mergeCell ref="B54:B55"/>
    <mergeCell ref="C54:C55"/>
    <mergeCell ref="D54:D55"/>
    <mergeCell ref="E54:F55"/>
    <mergeCell ref="G54:G55"/>
    <mergeCell ref="H54:H55"/>
    <mergeCell ref="I54:I55"/>
    <mergeCell ref="A52:A53"/>
    <mergeCell ref="D50:D51"/>
    <mergeCell ref="E50:F51"/>
    <mergeCell ref="G50:G51"/>
    <mergeCell ref="A71:I71"/>
    <mergeCell ref="A74:I74"/>
    <mergeCell ref="A75:I75"/>
    <mergeCell ref="A76:I76"/>
    <mergeCell ref="A80:I80"/>
    <mergeCell ref="A82:I82"/>
    <mergeCell ref="A13:I13"/>
    <mergeCell ref="A61:I61"/>
    <mergeCell ref="A63:I63"/>
    <mergeCell ref="A64:I64"/>
    <mergeCell ref="A65:I65"/>
    <mergeCell ref="A66:I66"/>
    <mergeCell ref="H56:H57"/>
    <mergeCell ref="I56:I57"/>
    <mergeCell ref="B52:B53"/>
    <mergeCell ref="C52:C53"/>
    <mergeCell ref="D52:D53"/>
    <mergeCell ref="E52:F53"/>
    <mergeCell ref="G52:G53"/>
    <mergeCell ref="H48:H49"/>
    <mergeCell ref="I48:I49"/>
    <mergeCell ref="A50:A51"/>
    <mergeCell ref="B50:B51"/>
    <mergeCell ref="C50:C51"/>
    <mergeCell ref="C114:E114"/>
    <mergeCell ref="H114:I114"/>
    <mergeCell ref="C100:E100"/>
    <mergeCell ref="C102:E102"/>
    <mergeCell ref="C104:E104"/>
    <mergeCell ref="C107:E107"/>
    <mergeCell ref="H107:I107"/>
    <mergeCell ref="C111:E111"/>
    <mergeCell ref="A83:I83"/>
    <mergeCell ref="A91:I91"/>
    <mergeCell ref="A86:I86"/>
    <mergeCell ref="A87:I87"/>
    <mergeCell ref="A95:I95"/>
    <mergeCell ref="A97:I97"/>
  </mergeCells>
  <pageMargins left="0.7" right="0.7" top="0.75" bottom="0.75" header="0.3" footer="0.3"/>
  <pageSetup scale="75" orientation="portrait" verticalDpi="0" r:id="rId1"/>
  <rowBreaks count="3" manualBreakCount="3">
    <brk id="26" max="16383" man="1"/>
    <brk id="67" max="16383" man="1"/>
    <brk id="9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view="pageBreakPreview" zoomScale="60" zoomScaleNormal="100" workbookViewId="0">
      <selection activeCell="H16" sqref="H16"/>
    </sheetView>
  </sheetViews>
  <sheetFormatPr defaultRowHeight="15"/>
  <cols>
    <col min="1" max="1" width="29.42578125" customWidth="1"/>
    <col min="4" max="4" width="27.7109375" customWidth="1"/>
  </cols>
  <sheetData>
    <row r="1" spans="1:5" ht="15.75" thickBot="1">
      <c r="A1" s="409" t="s">
        <v>688</v>
      </c>
      <c r="B1" s="409"/>
      <c r="C1" s="409"/>
      <c r="D1" s="409"/>
      <c r="E1" s="409"/>
    </row>
    <row r="2" spans="1:5" ht="30" customHeight="1">
      <c r="A2" s="413" t="s">
        <v>689</v>
      </c>
      <c r="B2" s="413"/>
      <c r="C2" s="413"/>
      <c r="D2" s="413"/>
      <c r="E2" s="413"/>
    </row>
    <row r="3" spans="1:5" ht="17.25" customHeight="1">
      <c r="A3" s="395"/>
      <c r="B3" s="395"/>
      <c r="C3" s="395"/>
      <c r="D3" s="395"/>
      <c r="E3" s="395"/>
    </row>
    <row r="4" spans="1:5">
      <c r="A4" s="398" t="s">
        <v>629</v>
      </c>
      <c r="B4" s="639"/>
      <c r="C4" s="640"/>
      <c r="D4" s="641"/>
    </row>
    <row r="5" spans="1:5">
      <c r="A5" s="398" t="s">
        <v>447</v>
      </c>
      <c r="B5" s="639"/>
      <c r="C5" s="640"/>
      <c r="D5" s="641"/>
    </row>
    <row r="6" spans="1:5">
      <c r="A6" s="398" t="s">
        <v>630</v>
      </c>
      <c r="B6" s="642"/>
      <c r="C6" s="643"/>
      <c r="D6" s="644"/>
    </row>
    <row r="7" spans="1:5">
      <c r="A7" s="398" t="s">
        <v>635</v>
      </c>
      <c r="B7" s="639"/>
      <c r="C7" s="640"/>
      <c r="D7" s="641"/>
    </row>
    <row r="8" spans="1:5" ht="15.75" customHeight="1">
      <c r="A8" s="399" t="s">
        <v>636</v>
      </c>
      <c r="B8" s="642"/>
      <c r="C8" s="643"/>
      <c r="D8" s="644"/>
    </row>
    <row r="9" spans="1:5" ht="15.75" customHeight="1">
      <c r="A9" s="636"/>
      <c r="B9" s="637"/>
      <c r="C9" s="637"/>
      <c r="D9" s="638"/>
    </row>
    <row r="10" spans="1:5" ht="15.75" customHeight="1">
      <c r="A10" s="645" t="s">
        <v>637</v>
      </c>
      <c r="B10" s="645"/>
      <c r="C10" s="645"/>
      <c r="D10" s="645"/>
    </row>
    <row r="11" spans="1:5" ht="15.75">
      <c r="A11" s="635" t="s">
        <v>619</v>
      </c>
      <c r="B11" s="635"/>
      <c r="C11" s="635"/>
      <c r="D11" s="635"/>
    </row>
    <row r="12" spans="1:5" ht="15.75">
      <c r="A12" s="635" t="s">
        <v>620</v>
      </c>
      <c r="B12" s="635"/>
      <c r="C12" s="635"/>
      <c r="D12" s="635"/>
    </row>
    <row r="13" spans="1:5" ht="15.75">
      <c r="A13" s="635" t="s">
        <v>621</v>
      </c>
      <c r="B13" s="635"/>
      <c r="C13" s="635"/>
      <c r="D13" s="635"/>
    </row>
    <row r="14" spans="1:5" ht="15.75">
      <c r="A14" s="635" t="s">
        <v>622</v>
      </c>
      <c r="B14" s="635"/>
      <c r="C14" s="635"/>
      <c r="D14" s="635"/>
    </row>
    <row r="15" spans="1:5" ht="15.75">
      <c r="A15" s="635" t="s">
        <v>623</v>
      </c>
      <c r="B15" s="635"/>
      <c r="C15" s="635"/>
      <c r="D15" s="635"/>
    </row>
    <row r="16" spans="1:5" ht="15.75">
      <c r="A16" s="635" t="s">
        <v>624</v>
      </c>
      <c r="B16" s="635"/>
      <c r="C16" s="635"/>
      <c r="D16" s="635"/>
    </row>
    <row r="17" spans="1:4" ht="15.75">
      <c r="A17" s="635" t="s">
        <v>625</v>
      </c>
      <c r="B17" s="635"/>
      <c r="C17" s="635"/>
      <c r="D17" s="635"/>
    </row>
    <row r="18" spans="1:4" ht="15.75">
      <c r="A18" s="635" t="s">
        <v>626</v>
      </c>
      <c r="B18" s="635"/>
      <c r="C18" s="635"/>
      <c r="D18" s="635"/>
    </row>
    <row r="19" spans="1:4" ht="15.75">
      <c r="A19" s="635" t="s">
        <v>627</v>
      </c>
      <c r="B19" s="635"/>
      <c r="C19" s="635"/>
      <c r="D19" s="635"/>
    </row>
  </sheetData>
  <mergeCells count="18">
    <mergeCell ref="A1:E1"/>
    <mergeCell ref="A2:E2"/>
    <mergeCell ref="A11:D11"/>
    <mergeCell ref="A12:D12"/>
    <mergeCell ref="A10:D10"/>
    <mergeCell ref="A18:D18"/>
    <mergeCell ref="A19:D19"/>
    <mergeCell ref="A9:D9"/>
    <mergeCell ref="B4:D4"/>
    <mergeCell ref="B5:D5"/>
    <mergeCell ref="B6:D6"/>
    <mergeCell ref="B7:D7"/>
    <mergeCell ref="B8:D8"/>
    <mergeCell ref="A13:D13"/>
    <mergeCell ref="A14:D14"/>
    <mergeCell ref="A15:D15"/>
    <mergeCell ref="A16:D16"/>
    <mergeCell ref="A17:D17"/>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zoomScale="60" zoomScaleNormal="100" workbookViewId="0">
      <selection activeCell="K10" sqref="K10"/>
    </sheetView>
  </sheetViews>
  <sheetFormatPr defaultRowHeight="15"/>
  <cols>
    <col min="1" max="2" width="17" customWidth="1"/>
    <col min="3" max="3" width="16.7109375" customWidth="1"/>
    <col min="4" max="4" width="13.5703125" customWidth="1"/>
    <col min="6" max="6" width="9.140625" customWidth="1"/>
    <col min="7" max="7" width="20.7109375" customWidth="1"/>
  </cols>
  <sheetData>
    <row r="1" spans="1:8" ht="15" customHeight="1" thickBot="1">
      <c r="A1" s="409" t="s">
        <v>0</v>
      </c>
      <c r="B1" s="409"/>
      <c r="C1" s="409"/>
      <c r="D1" s="409"/>
      <c r="E1" s="409"/>
      <c r="F1" s="409"/>
      <c r="G1" s="409"/>
    </row>
    <row r="2" spans="1:8" ht="75.75" customHeight="1">
      <c r="A2" s="413" t="s">
        <v>694</v>
      </c>
      <c r="B2" s="413"/>
      <c r="C2" s="413"/>
      <c r="D2" s="413"/>
      <c r="E2" s="413"/>
      <c r="F2" s="413"/>
      <c r="G2" s="413"/>
    </row>
    <row r="3" spans="1:8" ht="15.75" customHeight="1" thickBot="1">
      <c r="A3" s="388"/>
      <c r="B3" s="396"/>
      <c r="C3" s="396"/>
    </row>
    <row r="4" spans="1:8" ht="39" customHeight="1" thickBot="1">
      <c r="A4" s="7" t="s">
        <v>692</v>
      </c>
      <c r="B4" s="397" t="s">
        <v>691</v>
      </c>
      <c r="C4" s="397" t="s">
        <v>634</v>
      </c>
      <c r="D4" s="414" t="s">
        <v>1</v>
      </c>
      <c r="E4" s="415"/>
      <c r="F4" s="415"/>
      <c r="G4" s="416"/>
      <c r="H4" s="392"/>
    </row>
    <row r="5" spans="1:8" ht="15.75" customHeight="1" thickBot="1">
      <c r="A5" s="3" t="s">
        <v>642</v>
      </c>
      <c r="B5" s="3" t="s">
        <v>642</v>
      </c>
      <c r="C5" s="3" t="s">
        <v>642</v>
      </c>
      <c r="D5" s="406" t="s">
        <v>2</v>
      </c>
      <c r="E5" s="407"/>
      <c r="F5" s="407"/>
      <c r="G5" s="408"/>
    </row>
    <row r="6" spans="1:8" ht="15.75" customHeight="1" thickBot="1">
      <c r="A6" s="3" t="s">
        <v>643</v>
      </c>
      <c r="B6" s="3"/>
      <c r="C6" s="3"/>
      <c r="D6" s="406" t="s">
        <v>3</v>
      </c>
      <c r="E6" s="407"/>
      <c r="F6" s="407"/>
      <c r="G6" s="408"/>
    </row>
    <row r="7" spans="1:8" ht="15.75" customHeight="1" thickBot="1">
      <c r="A7" s="11" t="s">
        <v>644</v>
      </c>
      <c r="B7" s="11"/>
      <c r="C7" s="11"/>
      <c r="D7" s="406" t="s">
        <v>4</v>
      </c>
      <c r="E7" s="407"/>
      <c r="F7" s="407"/>
      <c r="G7" s="408"/>
    </row>
    <row r="8" spans="1:8" ht="15.75" customHeight="1" thickBot="1">
      <c r="A8" s="11" t="s">
        <v>645</v>
      </c>
      <c r="B8" s="11"/>
      <c r="C8" s="11"/>
      <c r="D8" s="400" t="s">
        <v>696</v>
      </c>
      <c r="E8" s="401"/>
      <c r="F8" s="401"/>
      <c r="G8" s="402"/>
    </row>
    <row r="9" spans="1:8" ht="15.75" customHeight="1" thickBot="1">
      <c r="A9" s="11" t="s">
        <v>646</v>
      </c>
      <c r="B9" s="11"/>
      <c r="C9" s="11"/>
      <c r="D9" s="406" t="s">
        <v>5</v>
      </c>
      <c r="E9" s="407"/>
      <c r="F9" s="407"/>
      <c r="G9" s="408"/>
    </row>
    <row r="10" spans="1:8" ht="15.75" customHeight="1" thickBot="1">
      <c r="A10" s="11" t="s">
        <v>647</v>
      </c>
      <c r="B10" s="11"/>
      <c r="C10" s="11"/>
      <c r="D10" s="400" t="s">
        <v>6</v>
      </c>
      <c r="E10" s="401"/>
      <c r="F10" s="401"/>
      <c r="G10" s="402"/>
    </row>
    <row r="11" spans="1:8" ht="15.75" customHeight="1" thickBot="1">
      <c r="A11" s="3" t="s">
        <v>648</v>
      </c>
      <c r="B11" s="3" t="s">
        <v>648</v>
      </c>
      <c r="C11" s="3" t="s">
        <v>648</v>
      </c>
      <c r="D11" s="403" t="s">
        <v>7</v>
      </c>
      <c r="E11" s="404"/>
      <c r="F11" s="404"/>
      <c r="G11" s="405"/>
    </row>
    <row r="12" spans="1:8" ht="15.75" customHeight="1" thickBot="1">
      <c r="A12" s="3" t="s">
        <v>649</v>
      </c>
      <c r="B12" s="3" t="s">
        <v>649</v>
      </c>
      <c r="C12" s="3" t="s">
        <v>649</v>
      </c>
      <c r="D12" s="403" t="s">
        <v>8</v>
      </c>
      <c r="E12" s="404"/>
      <c r="F12" s="404"/>
      <c r="G12" s="405"/>
    </row>
    <row r="13" spans="1:8" ht="15.75" customHeight="1" thickBot="1">
      <c r="A13" s="3" t="s">
        <v>650</v>
      </c>
      <c r="B13" s="3" t="s">
        <v>650</v>
      </c>
      <c r="C13" s="3" t="s">
        <v>650</v>
      </c>
      <c r="D13" s="403" t="s">
        <v>693</v>
      </c>
      <c r="E13" s="404"/>
      <c r="F13" s="404"/>
      <c r="G13" s="405"/>
    </row>
    <row r="14" spans="1:8" ht="15.75" customHeight="1" thickBot="1">
      <c r="A14" s="3" t="s">
        <v>651</v>
      </c>
      <c r="B14" s="3" t="s">
        <v>651</v>
      </c>
      <c r="C14" s="3" t="s">
        <v>651</v>
      </c>
      <c r="D14" s="406" t="s">
        <v>9</v>
      </c>
      <c r="E14" s="407"/>
      <c r="F14" s="407"/>
      <c r="G14" s="408"/>
    </row>
    <row r="15" spans="1:8" ht="15.75" customHeight="1" thickBot="1">
      <c r="A15" s="3" t="s">
        <v>652</v>
      </c>
      <c r="B15" s="3"/>
      <c r="C15" s="3"/>
      <c r="D15" s="400" t="s">
        <v>10</v>
      </c>
      <c r="E15" s="401"/>
      <c r="F15" s="401"/>
      <c r="G15" s="402"/>
    </row>
    <row r="16" spans="1:8" ht="30.75" customHeight="1" thickBot="1">
      <c r="A16" s="3" t="s">
        <v>653</v>
      </c>
      <c r="B16" s="3"/>
      <c r="C16" s="3"/>
      <c r="D16" s="406" t="s">
        <v>540</v>
      </c>
      <c r="E16" s="407"/>
      <c r="F16" s="407"/>
      <c r="G16" s="408"/>
    </row>
    <row r="17" spans="1:7" ht="15.75" customHeight="1" thickBot="1">
      <c r="A17" s="4"/>
      <c r="B17" s="4"/>
      <c r="C17" s="4"/>
      <c r="D17" s="410" t="s">
        <v>11</v>
      </c>
      <c r="E17" s="411"/>
      <c r="F17" s="411"/>
      <c r="G17" s="412"/>
    </row>
    <row r="18" spans="1:7" ht="15.75" customHeight="1" thickBot="1">
      <c r="A18" s="3" t="s">
        <v>654</v>
      </c>
      <c r="B18" s="3"/>
      <c r="C18" s="3"/>
      <c r="D18" s="403" t="s">
        <v>12</v>
      </c>
      <c r="E18" s="404"/>
      <c r="F18" s="404"/>
      <c r="G18" s="405"/>
    </row>
    <row r="19" spans="1:7" ht="15.75" customHeight="1" thickBot="1">
      <c r="A19" s="11" t="s">
        <v>655</v>
      </c>
      <c r="B19" s="11"/>
      <c r="C19" s="11"/>
      <c r="D19" s="403" t="s">
        <v>545</v>
      </c>
      <c r="E19" s="404"/>
      <c r="F19" s="404"/>
      <c r="G19" s="405"/>
    </row>
    <row r="20" spans="1:7" ht="15.75" customHeight="1" thickBot="1">
      <c r="A20" s="11" t="s">
        <v>656</v>
      </c>
      <c r="B20" s="11"/>
      <c r="C20" s="11"/>
      <c r="D20" s="403" t="s">
        <v>546</v>
      </c>
      <c r="E20" s="404"/>
      <c r="F20" s="404"/>
      <c r="G20" s="405"/>
    </row>
    <row r="21" spans="1:7" ht="15.75" customHeight="1" thickBot="1">
      <c r="A21" s="3" t="s">
        <v>657</v>
      </c>
      <c r="B21" s="3"/>
      <c r="C21" s="3"/>
      <c r="D21" s="403" t="s">
        <v>554</v>
      </c>
      <c r="E21" s="404"/>
      <c r="F21" s="404"/>
      <c r="G21" s="405"/>
    </row>
    <row r="22" spans="1:7" ht="15.75" customHeight="1" thickBot="1">
      <c r="A22" s="11" t="s">
        <v>658</v>
      </c>
      <c r="B22" s="11"/>
      <c r="C22" s="11"/>
      <c r="D22" s="403" t="s">
        <v>598</v>
      </c>
      <c r="E22" s="404"/>
      <c r="F22" s="404"/>
      <c r="G22" s="405"/>
    </row>
    <row r="23" spans="1:7" ht="15.75" customHeight="1" thickBot="1">
      <c r="A23" s="11" t="s">
        <v>659</v>
      </c>
      <c r="B23" s="11"/>
      <c r="C23" s="11"/>
      <c r="D23" s="403" t="s">
        <v>632</v>
      </c>
      <c r="E23" s="404"/>
      <c r="F23" s="404"/>
      <c r="G23" s="405"/>
    </row>
    <row r="24" spans="1:7" ht="15.75" customHeight="1" thickBot="1">
      <c r="A24" s="11" t="s">
        <v>660</v>
      </c>
      <c r="B24" s="11"/>
      <c r="C24" s="11"/>
      <c r="D24" s="406" t="s">
        <v>599</v>
      </c>
      <c r="E24" s="407"/>
      <c r="F24" s="407"/>
      <c r="G24" s="408"/>
    </row>
    <row r="25" spans="1:7" ht="15.75" customHeight="1" thickBot="1">
      <c r="A25" s="3" t="s">
        <v>661</v>
      </c>
      <c r="B25" s="3" t="s">
        <v>661</v>
      </c>
      <c r="C25" s="3" t="s">
        <v>661</v>
      </c>
      <c r="D25" s="406" t="s">
        <v>549</v>
      </c>
      <c r="E25" s="407"/>
      <c r="F25" s="407"/>
      <c r="G25" s="408"/>
    </row>
    <row r="26" spans="1:7" ht="15.75" customHeight="1" thickBot="1">
      <c r="A26" s="11" t="s">
        <v>662</v>
      </c>
      <c r="B26" s="11" t="s">
        <v>662</v>
      </c>
      <c r="C26" s="11" t="s">
        <v>662</v>
      </c>
      <c r="D26" s="406" t="s">
        <v>15</v>
      </c>
      <c r="E26" s="407"/>
      <c r="F26" s="407"/>
      <c r="G26" s="408"/>
    </row>
    <row r="27" spans="1:7" ht="15.75" customHeight="1" thickBot="1">
      <c r="A27" s="11" t="s">
        <v>663</v>
      </c>
      <c r="B27" s="11" t="s">
        <v>663</v>
      </c>
      <c r="C27" s="11" t="s">
        <v>663</v>
      </c>
      <c r="D27" s="406" t="s">
        <v>548</v>
      </c>
      <c r="E27" s="407"/>
      <c r="F27" s="407"/>
      <c r="G27" s="408"/>
    </row>
    <row r="28" spans="1:7" ht="15.75" customHeight="1" thickBot="1">
      <c r="A28" s="11" t="s">
        <v>664</v>
      </c>
      <c r="B28" s="11" t="s">
        <v>664</v>
      </c>
      <c r="C28" s="11" t="s">
        <v>664</v>
      </c>
      <c r="D28" s="406" t="s">
        <v>446</v>
      </c>
      <c r="E28" s="407"/>
      <c r="F28" s="407"/>
      <c r="G28" s="408"/>
    </row>
    <row r="29" spans="1:7" ht="15.75" customHeight="1" thickBot="1">
      <c r="A29" s="11" t="s">
        <v>665</v>
      </c>
      <c r="B29" s="11" t="s">
        <v>665</v>
      </c>
      <c r="C29" s="11" t="s">
        <v>665</v>
      </c>
      <c r="D29" s="400" t="s">
        <v>16</v>
      </c>
      <c r="E29" s="401"/>
      <c r="F29" s="401"/>
      <c r="G29" s="402"/>
    </row>
    <row r="30" spans="1:7" ht="15.75" customHeight="1" thickBot="1">
      <c r="A30" s="11" t="s">
        <v>666</v>
      </c>
      <c r="B30" s="11" t="s">
        <v>666</v>
      </c>
      <c r="C30" s="11" t="s">
        <v>666</v>
      </c>
      <c r="D30" s="403" t="s">
        <v>17</v>
      </c>
      <c r="E30" s="404"/>
      <c r="F30" s="404"/>
      <c r="G30" s="405"/>
    </row>
    <row r="31" spans="1:7" ht="15.75" customHeight="1" thickBot="1">
      <c r="A31" s="3" t="s">
        <v>667</v>
      </c>
      <c r="B31" s="3" t="s">
        <v>667</v>
      </c>
      <c r="C31" s="3" t="s">
        <v>667</v>
      </c>
      <c r="D31" s="406" t="s">
        <v>555</v>
      </c>
      <c r="E31" s="407"/>
      <c r="F31" s="407"/>
      <c r="G31" s="408"/>
    </row>
    <row r="32" spans="1:7" ht="15.75" customHeight="1" thickBot="1">
      <c r="A32" s="11" t="s">
        <v>668</v>
      </c>
      <c r="B32" s="11" t="s">
        <v>668</v>
      </c>
      <c r="C32" s="11" t="s">
        <v>668</v>
      </c>
      <c r="D32" s="400" t="s">
        <v>13</v>
      </c>
      <c r="E32" s="401"/>
      <c r="F32" s="401"/>
      <c r="G32" s="402"/>
    </row>
    <row r="33" spans="1:7" ht="15.75" customHeight="1" thickBot="1">
      <c r="A33" s="11" t="s">
        <v>669</v>
      </c>
      <c r="B33" s="11" t="s">
        <v>669</v>
      </c>
      <c r="C33" s="11" t="s">
        <v>669</v>
      </c>
      <c r="D33" s="403" t="s">
        <v>14</v>
      </c>
      <c r="E33" s="404"/>
      <c r="F33" s="404"/>
      <c r="G33" s="405"/>
    </row>
    <row r="34" spans="1:7" ht="15.75" customHeight="1" thickBot="1">
      <c r="A34" s="11" t="s">
        <v>670</v>
      </c>
      <c r="B34" s="11" t="s">
        <v>670</v>
      </c>
      <c r="C34" s="11" t="s">
        <v>670</v>
      </c>
      <c r="D34" s="403" t="s">
        <v>22</v>
      </c>
      <c r="E34" s="404"/>
      <c r="F34" s="404"/>
      <c r="G34" s="405"/>
    </row>
    <row r="35" spans="1:7" ht="15.75" customHeight="1" thickBot="1">
      <c r="A35" s="3" t="s">
        <v>671</v>
      </c>
      <c r="B35" s="3" t="s">
        <v>671</v>
      </c>
      <c r="C35" s="3" t="s">
        <v>671</v>
      </c>
      <c r="D35" s="403" t="s">
        <v>18</v>
      </c>
      <c r="E35" s="404"/>
      <c r="F35" s="404"/>
      <c r="G35" s="405"/>
    </row>
    <row r="36" spans="1:7" ht="15.75" customHeight="1" thickBot="1">
      <c r="A36" s="11" t="s">
        <v>672</v>
      </c>
      <c r="B36" s="11" t="s">
        <v>672</v>
      </c>
      <c r="C36" s="11" t="s">
        <v>672</v>
      </c>
      <c r="D36" s="403" t="s">
        <v>19</v>
      </c>
      <c r="E36" s="404"/>
      <c r="F36" s="404"/>
      <c r="G36" s="405"/>
    </row>
    <row r="37" spans="1:7" ht="15.75" customHeight="1" thickBot="1">
      <c r="A37" s="11" t="s">
        <v>673</v>
      </c>
      <c r="B37" s="11" t="s">
        <v>673</v>
      </c>
      <c r="C37" s="11" t="s">
        <v>673</v>
      </c>
      <c r="D37" s="403" t="s">
        <v>20</v>
      </c>
      <c r="E37" s="404"/>
      <c r="F37" s="404"/>
      <c r="G37" s="405"/>
    </row>
    <row r="38" spans="1:7" ht="15.75" customHeight="1" thickBot="1">
      <c r="A38" s="11" t="s">
        <v>674</v>
      </c>
      <c r="B38" s="11" t="s">
        <v>674</v>
      </c>
      <c r="C38" s="11" t="s">
        <v>674</v>
      </c>
      <c r="D38" s="403" t="s">
        <v>21</v>
      </c>
      <c r="E38" s="404"/>
      <c r="F38" s="404"/>
      <c r="G38" s="405"/>
    </row>
    <row r="39" spans="1:7" ht="15.75" customHeight="1" thickBot="1">
      <c r="A39" s="11" t="s">
        <v>675</v>
      </c>
      <c r="B39" s="11" t="s">
        <v>675</v>
      </c>
      <c r="C39" s="11" t="s">
        <v>675</v>
      </c>
      <c r="D39" s="403" t="s">
        <v>23</v>
      </c>
      <c r="E39" s="404"/>
      <c r="F39" s="404"/>
      <c r="G39" s="405"/>
    </row>
    <row r="40" spans="1:7" ht="15.75" customHeight="1" thickBot="1">
      <c r="A40" s="3" t="s">
        <v>676</v>
      </c>
      <c r="B40" s="3"/>
      <c r="C40" s="3"/>
      <c r="D40" s="406" t="s">
        <v>24</v>
      </c>
      <c r="E40" s="407"/>
      <c r="F40" s="407"/>
      <c r="G40" s="408"/>
    </row>
    <row r="41" spans="1:7" ht="15.75" customHeight="1" thickBot="1">
      <c r="A41" s="11" t="s">
        <v>677</v>
      </c>
      <c r="B41" s="11"/>
      <c r="C41" s="11"/>
      <c r="D41" s="406" t="s">
        <v>25</v>
      </c>
      <c r="E41" s="407"/>
      <c r="F41" s="407"/>
      <c r="G41" s="408"/>
    </row>
    <row r="42" spans="1:7" ht="15.75" customHeight="1" thickBot="1">
      <c r="A42" s="11" t="s">
        <v>678</v>
      </c>
      <c r="B42" s="11"/>
      <c r="C42" s="11"/>
      <c r="D42" s="400" t="s">
        <v>26</v>
      </c>
      <c r="E42" s="401"/>
      <c r="F42" s="401"/>
      <c r="G42" s="402"/>
    </row>
    <row r="43" spans="1:7" ht="15.75" customHeight="1" thickBot="1">
      <c r="A43" s="11" t="s">
        <v>679</v>
      </c>
      <c r="B43" s="11"/>
      <c r="C43" s="11"/>
      <c r="D43" s="406" t="s">
        <v>613</v>
      </c>
      <c r="E43" s="407"/>
      <c r="F43" s="407"/>
      <c r="G43" s="408"/>
    </row>
    <row r="44" spans="1:7" ht="15.75" customHeight="1" thickBot="1">
      <c r="A44" s="3" t="s">
        <v>680</v>
      </c>
      <c r="B44" s="3" t="s">
        <v>680</v>
      </c>
      <c r="C44" s="3" t="s">
        <v>680</v>
      </c>
      <c r="D44" s="406" t="s">
        <v>27</v>
      </c>
      <c r="E44" s="407"/>
      <c r="F44" s="407"/>
      <c r="G44" s="408"/>
    </row>
    <row r="45" spans="1:7" ht="15.75" thickBot="1">
      <c r="A45" s="3"/>
      <c r="B45" s="3" t="s">
        <v>681</v>
      </c>
      <c r="C45" s="3"/>
      <c r="D45" s="406" t="s">
        <v>685</v>
      </c>
      <c r="E45" s="407"/>
      <c r="F45" s="407"/>
      <c r="G45" s="408"/>
    </row>
    <row r="46" spans="1:7" ht="17.25" customHeight="1" thickBot="1">
      <c r="A46" s="3"/>
      <c r="B46" s="3"/>
      <c r="C46" s="3" t="s">
        <v>682</v>
      </c>
      <c r="D46" s="406" t="s">
        <v>618</v>
      </c>
      <c r="E46" s="407"/>
      <c r="F46" s="407"/>
      <c r="G46" s="408"/>
    </row>
  </sheetData>
  <mergeCells count="45">
    <mergeCell ref="D45:G45"/>
    <mergeCell ref="D46:G46"/>
    <mergeCell ref="D44:G44"/>
    <mergeCell ref="D4:G4"/>
    <mergeCell ref="D5:G5"/>
    <mergeCell ref="D6:G6"/>
    <mergeCell ref="D7:G7"/>
    <mergeCell ref="D8:G8"/>
    <mergeCell ref="D9:G9"/>
    <mergeCell ref="D43:G43"/>
    <mergeCell ref="D10:G10"/>
    <mergeCell ref="D11:G11"/>
    <mergeCell ref="D12:G12"/>
    <mergeCell ref="D13:G13"/>
    <mergeCell ref="D14:G14"/>
    <mergeCell ref="D18:G18"/>
    <mergeCell ref="D21:G21"/>
    <mergeCell ref="D41:G41"/>
    <mergeCell ref="A1:G1"/>
    <mergeCell ref="D40:G40"/>
    <mergeCell ref="D16:G16"/>
    <mergeCell ref="D17:G17"/>
    <mergeCell ref="D15:G15"/>
    <mergeCell ref="D22:G22"/>
    <mergeCell ref="D24:G24"/>
    <mergeCell ref="D19:G19"/>
    <mergeCell ref="D20:G20"/>
    <mergeCell ref="A2:G2"/>
    <mergeCell ref="D35:G35"/>
    <mergeCell ref="D36:G36"/>
    <mergeCell ref="D23:G23"/>
    <mergeCell ref="D42:G42"/>
    <mergeCell ref="D39:G39"/>
    <mergeCell ref="D25:G25"/>
    <mergeCell ref="D26:G26"/>
    <mergeCell ref="D27:G27"/>
    <mergeCell ref="D33:G33"/>
    <mergeCell ref="D30:G30"/>
    <mergeCell ref="D34:G34"/>
    <mergeCell ref="D31:G31"/>
    <mergeCell ref="D32:G32"/>
    <mergeCell ref="D28:G28"/>
    <mergeCell ref="D29:G29"/>
    <mergeCell ref="D38:G38"/>
    <mergeCell ref="D37:G37"/>
  </mergeCells>
  <pageMargins left="0.7" right="1.25" top="0.75" bottom="0.75" header="0.3" footer="0.3"/>
  <pageSetup scale="68" orientation="portrait" verticalDpi="0" r:id="rId1"/>
  <headerFooter>
    <oddHeader xml:space="preserve">&amp;C&amp;"Times New Roman,Regular"HOUSING AUTHORITY OF THE CITY OF PITTSBURGH
PROJECT-BASED VOUCHER &amp; GAP FINANCING PROGRAM 2020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60" zoomScaleNormal="100" workbookViewId="0">
      <selection activeCell="G10" sqref="G10"/>
    </sheetView>
  </sheetViews>
  <sheetFormatPr defaultRowHeight="15"/>
  <cols>
    <col min="1" max="1" width="28.42578125" style="19" customWidth="1"/>
    <col min="2" max="2" width="18.85546875" style="19" customWidth="1"/>
    <col min="3" max="3" width="46.5703125" style="19" customWidth="1"/>
    <col min="4" max="16384" width="9.140625" style="19"/>
  </cols>
  <sheetData>
    <row r="1" spans="1:3" ht="15.75" thickBot="1">
      <c r="A1" s="409" t="s">
        <v>628</v>
      </c>
      <c r="B1" s="409"/>
      <c r="C1" s="409"/>
    </row>
    <row r="2" spans="1:3" ht="46.5" customHeight="1">
      <c r="A2" s="413" t="s">
        <v>690</v>
      </c>
      <c r="B2" s="413"/>
      <c r="C2" s="413"/>
    </row>
    <row r="3" spans="1:3">
      <c r="C3" s="1"/>
    </row>
    <row r="4" spans="1:3">
      <c r="A4" s="398" t="s">
        <v>629</v>
      </c>
      <c r="B4" s="647"/>
      <c r="C4" s="648"/>
    </row>
    <row r="5" spans="1:3">
      <c r="A5" s="398" t="s">
        <v>447</v>
      </c>
      <c r="B5" s="647"/>
      <c r="C5" s="648"/>
    </row>
    <row r="6" spans="1:3">
      <c r="A6" s="398" t="s">
        <v>630</v>
      </c>
      <c r="B6" s="647"/>
      <c r="C6" s="648"/>
    </row>
    <row r="7" spans="1:3">
      <c r="A7" s="398" t="s">
        <v>631</v>
      </c>
      <c r="B7" s="647"/>
      <c r="C7" s="648"/>
    </row>
    <row r="8" spans="1:3">
      <c r="A8" s="647"/>
      <c r="B8" s="649"/>
      <c r="C8" s="648"/>
    </row>
    <row r="9" spans="1:3">
      <c r="A9" s="650" t="s">
        <v>638</v>
      </c>
      <c r="B9" s="651"/>
      <c r="C9" s="652"/>
    </row>
    <row r="10" spans="1:3" ht="183.75" customHeight="1">
      <c r="A10" s="538" t="s">
        <v>684</v>
      </c>
      <c r="B10" s="538"/>
      <c r="C10" s="538"/>
    </row>
    <row r="11" spans="1:3" ht="30" customHeight="1">
      <c r="A11" s="653" t="s">
        <v>639</v>
      </c>
      <c r="B11" s="653"/>
      <c r="C11" s="653"/>
    </row>
    <row r="12" spans="1:3">
      <c r="A12" s="538" t="s">
        <v>697</v>
      </c>
      <c r="B12" s="538"/>
      <c r="C12" s="538"/>
    </row>
    <row r="13" spans="1:3">
      <c r="A13" s="538"/>
      <c r="B13" s="538"/>
      <c r="C13" s="538"/>
    </row>
    <row r="14" spans="1:3" ht="28.5" customHeight="1">
      <c r="A14" s="653" t="s">
        <v>640</v>
      </c>
      <c r="B14" s="653"/>
      <c r="C14" s="653"/>
    </row>
    <row r="15" spans="1:3" ht="15" customHeight="1">
      <c r="A15" s="538" t="s">
        <v>697</v>
      </c>
      <c r="B15" s="538"/>
      <c r="C15" s="538"/>
    </row>
    <row r="16" spans="1:3" ht="43.5" customHeight="1">
      <c r="A16" s="538" t="s">
        <v>633</v>
      </c>
      <c r="B16" s="538"/>
      <c r="C16" s="538"/>
    </row>
    <row r="17" spans="1:3">
      <c r="A17" s="646"/>
      <c r="B17" s="646"/>
      <c r="C17" s="646"/>
    </row>
    <row r="18" spans="1:3" ht="27.75" customHeight="1">
      <c r="A18" s="654" t="s">
        <v>641</v>
      </c>
      <c r="B18" s="654"/>
      <c r="C18" s="654"/>
    </row>
    <row r="19" spans="1:3" ht="15" customHeight="1">
      <c r="A19" s="538" t="s">
        <v>697</v>
      </c>
      <c r="B19" s="538"/>
      <c r="C19" s="538"/>
    </row>
    <row r="20" spans="1:3" ht="53.25" customHeight="1">
      <c r="A20" s="538" t="s">
        <v>683</v>
      </c>
      <c r="B20" s="538"/>
      <c r="C20" s="538"/>
    </row>
    <row r="21" spans="1:3">
      <c r="A21" s="1"/>
    </row>
  </sheetData>
  <mergeCells count="19">
    <mergeCell ref="A1:C1"/>
    <mergeCell ref="A2:C2"/>
    <mergeCell ref="A11:C11"/>
    <mergeCell ref="A10:C10"/>
    <mergeCell ref="A18:C18"/>
    <mergeCell ref="A19:C19"/>
    <mergeCell ref="A17:C17"/>
    <mergeCell ref="A20:C20"/>
    <mergeCell ref="B4:C4"/>
    <mergeCell ref="B5:C5"/>
    <mergeCell ref="B6:C6"/>
    <mergeCell ref="B7:C7"/>
    <mergeCell ref="A8:C8"/>
    <mergeCell ref="A9:C9"/>
    <mergeCell ref="A12:C12"/>
    <mergeCell ref="A14:C14"/>
    <mergeCell ref="A16:C16"/>
    <mergeCell ref="A15:C15"/>
    <mergeCell ref="A13:C13"/>
  </mergeCells>
  <pageMargins left="0.7" right="0.7" top="0.75" bottom="0.75" header="0.3" footer="0.3"/>
  <pageSetup scale="96"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view="pageBreakPreview" zoomScaleNormal="100" zoomScaleSheetLayoutView="100" workbookViewId="0">
      <selection activeCell="O7" sqref="O7"/>
    </sheetView>
  </sheetViews>
  <sheetFormatPr defaultRowHeight="15"/>
  <cols>
    <col min="2" max="2" width="3.7109375" customWidth="1"/>
    <col min="7" max="7" width="10.7109375" customWidth="1"/>
    <col min="11" max="11" width="15.28515625" customWidth="1"/>
  </cols>
  <sheetData>
    <row r="1" spans="1:13" ht="15.75" thickBot="1">
      <c r="A1" s="409" t="s">
        <v>29</v>
      </c>
      <c r="B1" s="409"/>
      <c r="C1" s="409"/>
      <c r="D1" s="409"/>
      <c r="E1" s="409"/>
      <c r="F1" s="409"/>
      <c r="G1" s="409"/>
      <c r="H1" s="409"/>
      <c r="I1" s="409"/>
      <c r="J1" s="409"/>
      <c r="K1" s="409"/>
      <c r="L1" s="409"/>
      <c r="M1" s="409"/>
    </row>
    <row r="2" spans="1:13" ht="49.5" customHeight="1">
      <c r="A2" s="413" t="s">
        <v>702</v>
      </c>
      <c r="B2" s="413"/>
      <c r="C2" s="413"/>
      <c r="D2" s="413"/>
      <c r="E2" s="413"/>
      <c r="F2" s="413"/>
      <c r="G2" s="413"/>
      <c r="H2" s="413"/>
      <c r="I2" s="413"/>
      <c r="J2" s="413"/>
      <c r="K2" s="413"/>
      <c r="L2" s="413"/>
      <c r="M2" s="413"/>
    </row>
    <row r="3" spans="1:13">
      <c r="A3" s="428" t="s">
        <v>50</v>
      </c>
      <c r="B3" s="428"/>
      <c r="C3" s="428"/>
      <c r="D3" s="428"/>
      <c r="E3" s="428"/>
      <c r="F3" s="428"/>
      <c r="G3" s="428"/>
      <c r="H3" s="428"/>
      <c r="I3" s="428"/>
      <c r="J3" s="428"/>
      <c r="K3" s="428"/>
      <c r="L3" s="428"/>
      <c r="M3" s="428"/>
    </row>
    <row r="4" spans="1:13">
      <c r="A4" s="428" t="s">
        <v>51</v>
      </c>
      <c r="B4" s="428"/>
      <c r="C4" s="428"/>
      <c r="D4" s="428"/>
      <c r="E4" s="428"/>
      <c r="F4" s="428"/>
      <c r="G4" s="428"/>
      <c r="H4" s="428"/>
      <c r="I4" s="428"/>
      <c r="J4" s="428"/>
      <c r="K4" s="428"/>
      <c r="L4" s="428"/>
      <c r="M4" s="428"/>
    </row>
    <row r="5" spans="1:13" ht="15.75" thickBot="1">
      <c r="A5" s="2"/>
      <c r="B5" s="2"/>
      <c r="C5" s="2"/>
      <c r="D5" s="2"/>
      <c r="E5" s="2"/>
      <c r="F5" s="2"/>
      <c r="G5" s="2"/>
      <c r="H5" s="2"/>
      <c r="I5" s="2"/>
      <c r="J5" s="2"/>
      <c r="K5" s="2"/>
      <c r="L5" s="2"/>
      <c r="M5" s="2"/>
    </row>
    <row r="6" spans="1:13" ht="26.25" thickBot="1">
      <c r="C6" s="417"/>
      <c r="D6" s="418"/>
      <c r="E6" s="419"/>
      <c r="F6" s="12" t="s">
        <v>30</v>
      </c>
      <c r="G6" s="12" t="s">
        <v>31</v>
      </c>
      <c r="H6" s="12" t="s">
        <v>32</v>
      </c>
      <c r="I6" s="12" t="s">
        <v>33</v>
      </c>
      <c r="J6" s="12" t="s">
        <v>34</v>
      </c>
      <c r="K6" s="12"/>
    </row>
    <row r="7" spans="1:13" ht="85.5" customHeight="1" thickBot="1">
      <c r="C7" s="13" t="s">
        <v>35</v>
      </c>
      <c r="D7" s="14" t="s">
        <v>36</v>
      </c>
      <c r="E7" s="14" t="s">
        <v>37</v>
      </c>
      <c r="F7" s="14" t="s">
        <v>38</v>
      </c>
      <c r="G7" s="14" t="s">
        <v>39</v>
      </c>
      <c r="H7" s="14" t="s">
        <v>40</v>
      </c>
      <c r="I7" s="14" t="s">
        <v>41</v>
      </c>
      <c r="J7" s="14" t="s">
        <v>42</v>
      </c>
      <c r="K7" s="14" t="s">
        <v>43</v>
      </c>
    </row>
    <row r="8" spans="1:13" ht="39" thickBot="1">
      <c r="C8" s="15" t="s">
        <v>44</v>
      </c>
      <c r="D8" s="16" t="s">
        <v>699</v>
      </c>
      <c r="E8" s="16">
        <v>2</v>
      </c>
      <c r="F8" s="16">
        <v>201</v>
      </c>
      <c r="G8" s="16">
        <v>99</v>
      </c>
      <c r="H8" s="16">
        <v>572</v>
      </c>
      <c r="I8" s="16">
        <f>SUM(F8:H8)</f>
        <v>872</v>
      </c>
      <c r="J8" s="16">
        <f>I8-G8</f>
        <v>773</v>
      </c>
      <c r="K8" s="16" t="s">
        <v>45</v>
      </c>
    </row>
    <row r="9" spans="1:13" ht="26.25" thickBot="1">
      <c r="C9" s="15" t="s">
        <v>46</v>
      </c>
      <c r="D9" s="16" t="s">
        <v>47</v>
      </c>
      <c r="E9" s="16">
        <v>10</v>
      </c>
      <c r="F9" s="16">
        <v>651</v>
      </c>
      <c r="G9" s="16">
        <v>99</v>
      </c>
      <c r="H9" s="16">
        <v>50</v>
      </c>
      <c r="I9" s="16">
        <f>SUM(F9:H9)</f>
        <v>800</v>
      </c>
      <c r="J9" s="16">
        <f>I9-G9</f>
        <v>701</v>
      </c>
      <c r="K9" s="16" t="s">
        <v>48</v>
      </c>
    </row>
    <row r="10" spans="1:13" ht="15.75" thickBot="1">
      <c r="C10" s="17"/>
      <c r="D10" s="18"/>
      <c r="E10" s="18"/>
      <c r="F10" s="18"/>
      <c r="G10" s="18"/>
      <c r="H10" s="18"/>
      <c r="I10" s="18"/>
      <c r="J10" s="18"/>
      <c r="K10" s="18"/>
    </row>
    <row r="11" spans="1:13" ht="15.75" thickBot="1">
      <c r="C11" s="17"/>
      <c r="D11" s="18"/>
      <c r="E11" s="18"/>
      <c r="F11" s="18"/>
      <c r="G11" s="18"/>
      <c r="H11" s="18"/>
      <c r="I11" s="18"/>
      <c r="J11" s="18"/>
      <c r="K11" s="18"/>
    </row>
    <row r="12" spans="1:13" ht="15.75" thickBot="1">
      <c r="C12" s="17"/>
      <c r="D12" s="18"/>
      <c r="E12" s="18"/>
      <c r="F12" s="18"/>
      <c r="G12" s="18"/>
      <c r="H12" s="18"/>
      <c r="I12" s="18"/>
      <c r="J12" s="18"/>
      <c r="K12" s="18"/>
    </row>
    <row r="13" spans="1:13" ht="15.75" thickBot="1">
      <c r="C13" s="17"/>
      <c r="D13" s="18"/>
      <c r="E13" s="18"/>
      <c r="F13" s="18"/>
      <c r="G13" s="18"/>
      <c r="H13" s="18"/>
      <c r="I13" s="18"/>
      <c r="J13" s="18"/>
      <c r="K13" s="18"/>
    </row>
    <row r="14" spans="1:13" ht="15.75" thickBot="1">
      <c r="C14" s="17"/>
      <c r="D14" s="18"/>
      <c r="E14" s="18"/>
      <c r="F14" s="18"/>
      <c r="G14" s="18"/>
      <c r="H14" s="18"/>
      <c r="I14" s="18"/>
      <c r="J14" s="18"/>
      <c r="K14" s="18"/>
    </row>
    <row r="15" spans="1:13" ht="15.75" thickBot="1">
      <c r="C15" s="17"/>
      <c r="D15" s="18"/>
      <c r="E15" s="18"/>
      <c r="F15" s="18"/>
      <c r="G15" s="18"/>
      <c r="H15" s="18"/>
      <c r="I15" s="18"/>
      <c r="J15" s="18"/>
      <c r="K15" s="18"/>
    </row>
    <row r="16" spans="1:13" ht="25.5" customHeight="1">
      <c r="C16" s="420"/>
      <c r="D16" s="426" t="s">
        <v>49</v>
      </c>
      <c r="E16" s="422">
        <f>SUM(E8:E15)</f>
        <v>12</v>
      </c>
      <c r="F16" s="424"/>
      <c r="G16" s="424"/>
      <c r="H16" s="424"/>
      <c r="I16" s="424"/>
      <c r="J16" s="424"/>
      <c r="K16" s="424"/>
    </row>
    <row r="17" spans="3:11" ht="15.75" thickBot="1">
      <c r="C17" s="421"/>
      <c r="D17" s="427"/>
      <c r="E17" s="423"/>
      <c r="F17" s="425"/>
      <c r="G17" s="425"/>
      <c r="H17" s="425"/>
      <c r="I17" s="425"/>
      <c r="J17" s="425"/>
      <c r="K17" s="425"/>
    </row>
  </sheetData>
  <mergeCells count="14">
    <mergeCell ref="A1:M1"/>
    <mergeCell ref="A2:M2"/>
    <mergeCell ref="C6:E6"/>
    <mergeCell ref="C16:C17"/>
    <mergeCell ref="E16:E17"/>
    <mergeCell ref="F16:F17"/>
    <mergeCell ref="G16:G17"/>
    <mergeCell ref="H16:H17"/>
    <mergeCell ref="I16:I17"/>
    <mergeCell ref="J16:J17"/>
    <mergeCell ref="K16:K17"/>
    <mergeCell ref="D16:D17"/>
    <mergeCell ref="A3:M3"/>
    <mergeCell ref="A4:M4"/>
  </mergeCells>
  <hyperlinks>
    <hyperlink ref="A3:M3" r:id="rId1" display="Information on the applicable MSAFMR can be found here. "/>
    <hyperlink ref="A4:M4" r:id="rId2" display="Information on the applicable utility allowances can be found here."/>
  </hyperlinks>
  <pageMargins left="0.7" right="0.7" top="0.75" bottom="0.75" header="0.3" footer="0.3"/>
  <pageSetup orientation="landscape" verticalDpi="0" r:id="rId3"/>
  <headerFooter>
    <oddHeader>&amp;C&amp;"Times New Roman,Regular"HOUSING AUTHORITY OF THE CITY OF PITTSBURGH
PROJECT-BASED VOUCHER &amp; GAP FINANCING PROGRAM 2020</oddHeader>
  </headerFooter>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view="pageBreakPreview" zoomScale="60" zoomScaleNormal="100" workbookViewId="0">
      <selection activeCell="O7" sqref="O7"/>
    </sheetView>
  </sheetViews>
  <sheetFormatPr defaultRowHeight="15"/>
  <cols>
    <col min="1" max="1" width="16.42578125" customWidth="1"/>
    <col min="2" max="2" width="12.42578125" customWidth="1"/>
    <col min="3" max="3" width="19.5703125" customWidth="1"/>
    <col min="4" max="4" width="13.5703125" customWidth="1"/>
    <col min="6" max="6" width="7" customWidth="1"/>
    <col min="7" max="7" width="14.5703125" customWidth="1"/>
  </cols>
  <sheetData>
    <row r="1" spans="1:7" ht="15" customHeight="1" thickBot="1">
      <c r="A1" s="409" t="s">
        <v>695</v>
      </c>
      <c r="B1" s="409"/>
      <c r="C1" s="409"/>
      <c r="D1" s="409"/>
      <c r="E1" s="409"/>
      <c r="F1" s="409"/>
      <c r="G1" s="409"/>
    </row>
    <row r="2" spans="1:7">
      <c r="D2" s="9"/>
      <c r="E2" s="9"/>
      <c r="F2" s="9"/>
      <c r="G2" s="9"/>
    </row>
    <row r="3" spans="1:7" ht="21" customHeight="1">
      <c r="A3" s="429" t="s">
        <v>52</v>
      </c>
      <c r="B3" s="429"/>
      <c r="C3" s="1"/>
      <c r="D3" s="1"/>
      <c r="E3" s="1"/>
      <c r="F3" s="1"/>
      <c r="G3" s="8" t="s">
        <v>53</v>
      </c>
    </row>
    <row r="4" spans="1:7" ht="42.75" customHeight="1" thickBot="1">
      <c r="A4" s="432" t="s">
        <v>54</v>
      </c>
      <c r="B4" s="432"/>
      <c r="C4" s="432"/>
      <c r="D4" s="432"/>
      <c r="E4" s="432"/>
      <c r="F4" s="432"/>
      <c r="G4" s="10"/>
    </row>
    <row r="5" spans="1:7" ht="55.5" customHeight="1" thickBot="1">
      <c r="A5" s="432" t="s">
        <v>55</v>
      </c>
      <c r="B5" s="432"/>
      <c r="C5" s="432"/>
      <c r="D5" s="432"/>
      <c r="E5" s="432"/>
      <c r="F5" s="432"/>
      <c r="G5" s="23"/>
    </row>
    <row r="6" spans="1:7" ht="116.25" customHeight="1" thickBot="1">
      <c r="A6" s="432" t="s">
        <v>56</v>
      </c>
      <c r="B6" s="432"/>
      <c r="C6" s="432"/>
      <c r="D6" s="432"/>
      <c r="E6" s="432"/>
      <c r="F6" s="432"/>
      <c r="G6" s="23"/>
    </row>
    <row r="7" spans="1:7" ht="63.75" customHeight="1" thickBot="1">
      <c r="A7" s="432" t="s">
        <v>537</v>
      </c>
      <c r="B7" s="432"/>
      <c r="C7" s="432"/>
      <c r="D7" s="432"/>
      <c r="E7" s="432"/>
      <c r="F7" s="432"/>
      <c r="G7" s="23"/>
    </row>
    <row r="9" spans="1:7">
      <c r="A9" s="431" t="s">
        <v>57</v>
      </c>
      <c r="B9" s="431"/>
      <c r="C9" s="431"/>
    </row>
    <row r="10" spans="1:7" ht="35.1" customHeight="1" thickBot="1">
      <c r="A10" s="24" t="s">
        <v>58</v>
      </c>
      <c r="B10" s="430"/>
      <c r="C10" s="430"/>
      <c r="D10" s="430"/>
    </row>
    <row r="11" spans="1:7" ht="35.1" customHeight="1" thickBot="1">
      <c r="A11" s="24" t="s">
        <v>59</v>
      </c>
      <c r="B11" s="430"/>
      <c r="C11" s="430"/>
      <c r="D11" s="430"/>
    </row>
    <row r="12" spans="1:7" ht="35.1" customHeight="1" thickBot="1">
      <c r="A12" s="24" t="s">
        <v>60</v>
      </c>
      <c r="B12" s="430"/>
      <c r="C12" s="430"/>
      <c r="D12" s="430"/>
    </row>
    <row r="13" spans="1:7" ht="35.1" customHeight="1" thickBot="1">
      <c r="A13" s="24" t="s">
        <v>61</v>
      </c>
      <c r="B13" s="430"/>
      <c r="C13" s="430"/>
      <c r="D13" s="430"/>
    </row>
    <row r="14" spans="1:7" ht="35.1" customHeight="1" thickBot="1">
      <c r="A14" s="24" t="s">
        <v>62</v>
      </c>
      <c r="B14" s="430"/>
      <c r="C14" s="430"/>
      <c r="D14" s="430"/>
    </row>
    <row r="15" spans="1:7">
      <c r="A15" s="1"/>
    </row>
  </sheetData>
  <mergeCells count="12">
    <mergeCell ref="A3:B3"/>
    <mergeCell ref="B14:D14"/>
    <mergeCell ref="B12:D12"/>
    <mergeCell ref="B13:D13"/>
    <mergeCell ref="A1:G1"/>
    <mergeCell ref="A9:C9"/>
    <mergeCell ref="B10:D10"/>
    <mergeCell ref="B11:D11"/>
    <mergeCell ref="A4:F4"/>
    <mergeCell ref="A5:F5"/>
    <mergeCell ref="A7:F7"/>
    <mergeCell ref="A6:F6"/>
  </mergeCells>
  <pageMargins left="0.7" right="1.25" top="0.75" bottom="0.75" header="0.3" footer="0.3"/>
  <pageSetup scale="81" orientation="portrait" verticalDpi="0" r:id="rId1"/>
  <headerFooter>
    <oddHeader xml:space="preserve">&amp;C&amp;"Times New Roman,Regular"HOUSING AUTHORITY OF THE CITY OF PITTSBURGH
PROJECT-BASED VOUCHER &amp; GAP FINANCING PROGRAM 2020
</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26"/>
  <sheetViews>
    <sheetView view="pageBreakPreview" topLeftCell="A205" zoomScale="60" zoomScaleNormal="100" workbookViewId="0">
      <selection activeCell="Q8" sqref="Q8"/>
    </sheetView>
  </sheetViews>
  <sheetFormatPr defaultRowHeight="15"/>
  <cols>
    <col min="1" max="12" width="9.140625" style="19"/>
    <col min="13" max="13" width="10" style="19" customWidth="1"/>
    <col min="14" max="16384" width="9.140625" style="19"/>
  </cols>
  <sheetData>
    <row r="1" spans="1:13" ht="15" customHeight="1" thickBot="1">
      <c r="A1" s="442" t="s">
        <v>221</v>
      </c>
      <c r="B1" s="442"/>
      <c r="C1" s="442"/>
      <c r="D1" s="442"/>
      <c r="E1" s="442"/>
      <c r="F1" s="442"/>
      <c r="G1" s="442"/>
      <c r="H1" s="442"/>
      <c r="I1" s="442"/>
      <c r="J1" s="442"/>
      <c r="K1" s="442"/>
      <c r="L1" s="442"/>
      <c r="M1" s="442"/>
    </row>
    <row r="2" spans="1:13" ht="72" customHeight="1">
      <c r="A2" s="443" t="s">
        <v>595</v>
      </c>
      <c r="B2" s="443"/>
      <c r="C2" s="443"/>
      <c r="D2" s="443"/>
      <c r="E2" s="443"/>
      <c r="F2" s="443"/>
      <c r="G2" s="443"/>
      <c r="H2" s="443"/>
      <c r="I2" s="443"/>
      <c r="J2" s="443"/>
      <c r="K2" s="443"/>
      <c r="L2" s="443"/>
      <c r="M2" s="443"/>
    </row>
    <row r="3" spans="1:13">
      <c r="A3" s="444" t="s">
        <v>61</v>
      </c>
      <c r="B3" s="444"/>
      <c r="C3" s="445"/>
      <c r="D3" s="446"/>
      <c r="E3" s="446"/>
      <c r="F3" s="446"/>
      <c r="G3" s="446"/>
      <c r="H3" s="446"/>
      <c r="I3" s="446"/>
      <c r="J3" s="446"/>
      <c r="K3" s="446"/>
      <c r="L3" s="446"/>
      <c r="M3" s="446"/>
    </row>
    <row r="4" spans="1:13">
      <c r="A4" s="46" t="s">
        <v>78</v>
      </c>
      <c r="B4" s="28"/>
      <c r="C4" s="433"/>
      <c r="D4" s="433"/>
      <c r="E4" s="433"/>
      <c r="F4" s="433"/>
      <c r="G4" s="433"/>
      <c r="H4" s="433"/>
      <c r="I4" s="433"/>
      <c r="J4" s="433"/>
      <c r="K4" s="433"/>
      <c r="L4" s="433"/>
      <c r="M4" s="433"/>
    </row>
    <row r="5" spans="1:13">
      <c r="A5" s="46" t="s">
        <v>79</v>
      </c>
      <c r="B5" s="28"/>
      <c r="C5" s="434"/>
      <c r="D5" s="434"/>
      <c r="E5" s="434"/>
      <c r="F5" s="434"/>
      <c r="G5" s="434"/>
      <c r="H5" s="434"/>
      <c r="I5" s="434"/>
      <c r="J5" s="434"/>
      <c r="K5" s="434"/>
      <c r="L5" s="434"/>
      <c r="M5" s="434"/>
    </row>
    <row r="6" spans="1:13">
      <c r="A6" s="435" t="s">
        <v>80</v>
      </c>
      <c r="B6" s="435"/>
      <c r="C6" s="435"/>
      <c r="D6" s="435"/>
      <c r="E6" s="435"/>
      <c r="F6" s="435"/>
      <c r="G6" s="435"/>
      <c r="H6" s="436"/>
      <c r="I6" s="47"/>
      <c r="J6" s="437" t="s">
        <v>81</v>
      </c>
      <c r="K6" s="438"/>
      <c r="L6" s="438"/>
      <c r="M6" s="438"/>
    </row>
    <row r="7" spans="1:13">
      <c r="A7" s="439" t="s">
        <v>223</v>
      </c>
      <c r="B7" s="439"/>
      <c r="C7" s="439"/>
      <c r="D7" s="439"/>
      <c r="E7" s="439"/>
      <c r="F7" s="439"/>
      <c r="G7" s="439"/>
      <c r="H7" s="439"/>
      <c r="I7" s="439"/>
      <c r="J7" s="439"/>
      <c r="K7" s="439"/>
      <c r="L7" s="439"/>
      <c r="M7" s="439"/>
    </row>
    <row r="8" spans="1:13">
      <c r="A8" s="440" t="s">
        <v>82</v>
      </c>
      <c r="B8" s="440"/>
      <c r="C8" s="441" t="s">
        <v>224</v>
      </c>
      <c r="D8" s="441"/>
      <c r="E8" s="441"/>
      <c r="F8" s="441"/>
      <c r="G8" s="441"/>
      <c r="H8" s="441"/>
      <c r="I8" s="441"/>
      <c r="J8" s="438"/>
      <c r="K8" s="438"/>
      <c r="L8" s="438"/>
      <c r="M8" s="438"/>
    </row>
    <row r="9" spans="1:13" ht="57.75" customHeight="1">
      <c r="A9" s="48" t="s">
        <v>83</v>
      </c>
      <c r="B9" s="447" t="s">
        <v>84</v>
      </c>
      <c r="C9" s="447"/>
      <c r="D9" s="447"/>
      <c r="E9" s="447"/>
      <c r="F9" s="447"/>
      <c r="G9" s="447"/>
      <c r="H9" s="447"/>
      <c r="I9" s="447"/>
      <c r="J9" s="448"/>
      <c r="K9" s="49" t="s">
        <v>85</v>
      </c>
      <c r="L9" s="29"/>
      <c r="M9" s="50" t="s">
        <v>86</v>
      </c>
    </row>
    <row r="10" spans="1:13">
      <c r="A10" s="30">
        <v>1</v>
      </c>
      <c r="B10" s="449"/>
      <c r="C10" s="449"/>
      <c r="D10" s="449"/>
      <c r="E10" s="449"/>
      <c r="F10" s="449"/>
      <c r="G10" s="449"/>
      <c r="H10" s="449"/>
      <c r="I10" s="449"/>
      <c r="J10" s="448"/>
      <c r="K10" s="31"/>
      <c r="L10" s="29"/>
      <c r="M10" s="31"/>
    </row>
    <row r="11" spans="1:13">
      <c r="A11" s="30">
        <v>2</v>
      </c>
      <c r="B11" s="434"/>
      <c r="C11" s="434"/>
      <c r="D11" s="434"/>
      <c r="E11" s="434"/>
      <c r="F11" s="434"/>
      <c r="G11" s="434"/>
      <c r="H11" s="434"/>
      <c r="I11" s="434"/>
      <c r="J11" s="448"/>
      <c r="K11" s="32"/>
      <c r="L11" s="29"/>
      <c r="M11" s="32"/>
    </row>
    <row r="12" spans="1:13">
      <c r="A12" s="30">
        <v>3</v>
      </c>
      <c r="B12" s="434"/>
      <c r="C12" s="434"/>
      <c r="D12" s="434"/>
      <c r="E12" s="434"/>
      <c r="F12" s="434"/>
      <c r="G12" s="434"/>
      <c r="H12" s="434"/>
      <c r="I12" s="434"/>
      <c r="J12" s="448"/>
      <c r="K12" s="32"/>
      <c r="L12" s="29"/>
      <c r="M12" s="32"/>
    </row>
    <row r="13" spans="1:13">
      <c r="A13" s="30">
        <v>4</v>
      </c>
      <c r="B13" s="434"/>
      <c r="C13" s="434"/>
      <c r="D13" s="434"/>
      <c r="E13" s="434"/>
      <c r="F13" s="434"/>
      <c r="G13" s="434"/>
      <c r="H13" s="434"/>
      <c r="I13" s="434"/>
      <c r="J13" s="448"/>
      <c r="K13" s="33"/>
      <c r="L13" s="29"/>
      <c r="M13" s="33"/>
    </row>
    <row r="14" spans="1:13">
      <c r="A14" s="30">
        <v>5</v>
      </c>
      <c r="B14" s="434"/>
      <c r="C14" s="434"/>
      <c r="D14" s="434"/>
      <c r="E14" s="434"/>
      <c r="F14" s="434"/>
      <c r="G14" s="434"/>
      <c r="H14" s="434"/>
      <c r="I14" s="434"/>
      <c r="J14" s="448"/>
      <c r="K14" s="33"/>
      <c r="L14" s="29"/>
      <c r="M14" s="33"/>
    </row>
    <row r="15" spans="1:13">
      <c r="A15" s="30">
        <v>6</v>
      </c>
      <c r="B15" s="434"/>
      <c r="C15" s="434"/>
      <c r="D15" s="434"/>
      <c r="E15" s="434"/>
      <c r="F15" s="434"/>
      <c r="G15" s="434"/>
      <c r="H15" s="434"/>
      <c r="I15" s="434"/>
      <c r="J15" s="448"/>
      <c r="K15" s="33"/>
      <c r="L15" s="29"/>
      <c r="M15" s="33"/>
    </row>
    <row r="16" spans="1:13">
      <c r="A16" s="30">
        <v>7</v>
      </c>
      <c r="B16" s="434"/>
      <c r="C16" s="434"/>
      <c r="D16" s="434"/>
      <c r="E16" s="434"/>
      <c r="F16" s="434"/>
      <c r="G16" s="434"/>
      <c r="H16" s="434"/>
      <c r="I16" s="434"/>
      <c r="J16" s="448"/>
      <c r="K16" s="33"/>
      <c r="L16" s="29"/>
      <c r="M16" s="33"/>
    </row>
    <row r="17" spans="1:13">
      <c r="A17" s="30">
        <v>8</v>
      </c>
      <c r="B17" s="434"/>
      <c r="C17" s="434"/>
      <c r="D17" s="434"/>
      <c r="E17" s="434"/>
      <c r="F17" s="434"/>
      <c r="G17" s="434"/>
      <c r="H17" s="434"/>
      <c r="I17" s="434"/>
      <c r="J17" s="448"/>
      <c r="K17" s="33"/>
      <c r="L17" s="29"/>
      <c r="M17" s="33"/>
    </row>
    <row r="18" spans="1:13">
      <c r="A18" s="34">
        <v>9</v>
      </c>
      <c r="B18" s="434"/>
      <c r="C18" s="434"/>
      <c r="D18" s="434"/>
      <c r="E18" s="434"/>
      <c r="F18" s="434"/>
      <c r="G18" s="434"/>
      <c r="H18" s="434"/>
      <c r="I18" s="434"/>
      <c r="J18" s="448"/>
      <c r="K18" s="32"/>
      <c r="L18" s="29"/>
      <c r="M18" s="32"/>
    </row>
    <row r="19" spans="1:13">
      <c r="A19" s="34">
        <v>10</v>
      </c>
      <c r="B19" s="434"/>
      <c r="C19" s="434"/>
      <c r="D19" s="434"/>
      <c r="E19" s="434"/>
      <c r="F19" s="434"/>
      <c r="G19" s="434"/>
      <c r="H19" s="434"/>
      <c r="I19" s="434"/>
      <c r="J19" s="448"/>
      <c r="K19" s="32"/>
      <c r="L19" s="29"/>
      <c r="M19" s="32"/>
    </row>
    <row r="20" spans="1:13">
      <c r="A20" s="450"/>
      <c r="B20" s="450"/>
      <c r="C20" s="450"/>
      <c r="D20" s="450"/>
      <c r="E20" s="450"/>
      <c r="F20" s="450"/>
      <c r="G20" s="450"/>
      <c r="H20" s="450"/>
      <c r="I20" s="450"/>
      <c r="J20" s="450"/>
      <c r="K20" s="450"/>
      <c r="L20" s="450"/>
      <c r="M20" s="450"/>
    </row>
    <row r="21" spans="1:13">
      <c r="A21" s="440" t="s">
        <v>87</v>
      </c>
      <c r="B21" s="440"/>
      <c r="C21" s="444" t="s">
        <v>88</v>
      </c>
      <c r="D21" s="444"/>
      <c r="E21" s="444"/>
      <c r="F21" s="455"/>
      <c r="G21" s="455"/>
      <c r="I21" s="444" t="s">
        <v>89</v>
      </c>
      <c r="J21" s="444"/>
      <c r="K21" s="444"/>
      <c r="L21" s="455"/>
      <c r="M21" s="455"/>
    </row>
    <row r="22" spans="1:13">
      <c r="A22" s="450"/>
      <c r="B22" s="450"/>
      <c r="C22" s="435"/>
      <c r="D22" s="435"/>
      <c r="E22" s="435"/>
      <c r="F22" s="435"/>
      <c r="G22" s="435"/>
      <c r="H22" s="435"/>
      <c r="I22" s="435"/>
      <c r="J22" s="435"/>
      <c r="K22" s="435"/>
      <c r="L22" s="435"/>
      <c r="M22" s="435"/>
    </row>
    <row r="23" spans="1:13">
      <c r="A23" s="450"/>
      <c r="B23" s="450"/>
      <c r="C23" s="450"/>
      <c r="D23" s="450"/>
      <c r="E23" s="450"/>
      <c r="F23" s="450"/>
      <c r="G23" s="450"/>
      <c r="H23" s="450"/>
      <c r="I23" s="450"/>
      <c r="J23" s="450"/>
      <c r="K23" s="450"/>
      <c r="L23" s="450"/>
      <c r="M23" s="450"/>
    </row>
    <row r="24" spans="1:13" ht="31.5" customHeight="1">
      <c r="A24" s="451"/>
      <c r="B24" s="451"/>
      <c r="C24" s="452" t="s">
        <v>90</v>
      </c>
      <c r="D24" s="452"/>
      <c r="E24" s="452"/>
      <c r="F24" s="452"/>
      <c r="G24" s="452"/>
      <c r="H24" s="452"/>
      <c r="I24" s="452"/>
      <c r="J24" s="452"/>
      <c r="K24" s="452"/>
      <c r="L24" s="452"/>
      <c r="M24" s="452"/>
    </row>
    <row r="25" spans="1:13">
      <c r="A25" s="451"/>
      <c r="B25" s="451"/>
      <c r="C25" s="453"/>
      <c r="D25" s="453"/>
      <c r="E25" s="453"/>
      <c r="F25" s="453"/>
      <c r="G25" s="453"/>
      <c r="H25" s="453"/>
      <c r="I25" s="453"/>
      <c r="J25" s="453"/>
      <c r="K25" s="453"/>
      <c r="L25" s="453"/>
      <c r="M25" s="453"/>
    </row>
    <row r="26" spans="1:13">
      <c r="A26" s="451"/>
      <c r="B26" s="451"/>
      <c r="C26" s="454"/>
      <c r="D26" s="454"/>
      <c r="E26" s="454"/>
      <c r="F26" s="454"/>
      <c r="G26" s="454"/>
      <c r="H26" s="454"/>
      <c r="I26" s="454"/>
      <c r="J26" s="454"/>
      <c r="K26" s="454"/>
      <c r="L26" s="454"/>
      <c r="M26" s="454"/>
    </row>
    <row r="27" spans="1:13">
      <c r="A27" s="451"/>
      <c r="B27" s="451"/>
      <c r="C27" s="454"/>
      <c r="D27" s="454"/>
      <c r="E27" s="454"/>
      <c r="F27" s="454"/>
      <c r="G27" s="454"/>
      <c r="H27" s="454"/>
      <c r="I27" s="454"/>
      <c r="J27" s="454"/>
      <c r="K27" s="454"/>
      <c r="L27" s="454"/>
      <c r="M27" s="454"/>
    </row>
    <row r="28" spans="1:13">
      <c r="A28" s="450"/>
      <c r="B28" s="450"/>
      <c r="C28" s="450"/>
      <c r="D28" s="450"/>
      <c r="E28" s="450"/>
      <c r="F28" s="450"/>
      <c r="G28" s="450"/>
      <c r="H28" s="450"/>
      <c r="I28" s="450"/>
      <c r="J28" s="450"/>
      <c r="K28" s="450"/>
      <c r="L28" s="450"/>
      <c r="M28" s="450"/>
    </row>
    <row r="29" spans="1:13">
      <c r="A29" s="440" t="s">
        <v>91</v>
      </c>
      <c r="B29" s="440"/>
      <c r="C29" s="28" t="s">
        <v>92</v>
      </c>
      <c r="D29" s="28"/>
      <c r="E29" s="28"/>
      <c r="F29" s="28"/>
      <c r="G29" s="28"/>
      <c r="H29" s="28"/>
      <c r="I29" s="35"/>
      <c r="J29" s="21"/>
      <c r="K29" s="21"/>
      <c r="L29" s="21"/>
      <c r="M29" s="21"/>
    </row>
    <row r="30" spans="1:13">
      <c r="A30" s="36"/>
      <c r="B30" s="36"/>
      <c r="C30" s="28" t="s">
        <v>93</v>
      </c>
      <c r="D30" s="28"/>
      <c r="E30" s="28"/>
      <c r="F30" s="28"/>
      <c r="G30" s="28"/>
      <c r="H30" s="28"/>
      <c r="I30" s="35"/>
      <c r="J30" s="21"/>
      <c r="K30" s="21"/>
      <c r="L30" s="21"/>
      <c r="M30" s="21"/>
    </row>
    <row r="31" spans="1:13">
      <c r="A31" s="450"/>
      <c r="B31" s="450"/>
      <c r="C31" s="28" t="s">
        <v>94</v>
      </c>
      <c r="D31" s="28"/>
      <c r="E31" s="28"/>
      <c r="F31" s="28"/>
      <c r="G31" s="28"/>
      <c r="H31" s="28"/>
      <c r="I31" s="28"/>
      <c r="J31" s="37"/>
      <c r="K31" s="19" t="s">
        <v>95</v>
      </c>
      <c r="L31" s="37"/>
      <c r="M31" s="19" t="s">
        <v>96</v>
      </c>
    </row>
    <row r="32" spans="1:13">
      <c r="A32" s="440"/>
      <c r="B32" s="457"/>
      <c r="C32" s="457"/>
      <c r="D32" s="444" t="s">
        <v>97</v>
      </c>
      <c r="E32" s="444"/>
      <c r="F32" s="444"/>
      <c r="G32" s="444"/>
      <c r="H32" s="444"/>
      <c r="I32" s="444"/>
      <c r="J32" s="444"/>
      <c r="K32" s="444"/>
      <c r="L32" s="444"/>
      <c r="M32" s="444"/>
    </row>
    <row r="33" spans="1:13">
      <c r="A33" s="457"/>
      <c r="B33" s="457"/>
      <c r="C33" s="457"/>
      <c r="D33" s="19" t="s">
        <v>98</v>
      </c>
    </row>
    <row r="34" spans="1:13">
      <c r="A34" s="457"/>
      <c r="B34" s="457"/>
      <c r="C34" s="457"/>
      <c r="D34" s="444" t="s">
        <v>99</v>
      </c>
      <c r="E34" s="444"/>
      <c r="F34" s="444"/>
      <c r="G34" s="444"/>
      <c r="H34" s="444"/>
      <c r="I34" s="444"/>
      <c r="J34" s="444"/>
      <c r="K34" s="444"/>
      <c r="L34" s="444"/>
      <c r="M34" s="444"/>
    </row>
    <row r="35" spans="1:13">
      <c r="A35" s="457"/>
      <c r="B35" s="457"/>
      <c r="C35" s="457"/>
      <c r="D35" s="444" t="s">
        <v>100</v>
      </c>
      <c r="E35" s="444"/>
      <c r="F35" s="444"/>
      <c r="G35" s="444"/>
      <c r="H35" s="444"/>
      <c r="I35" s="444"/>
      <c r="J35" s="444"/>
      <c r="K35" s="444"/>
      <c r="L35" s="444"/>
      <c r="M35" s="444"/>
    </row>
    <row r="36" spans="1:13">
      <c r="A36" s="457"/>
      <c r="B36" s="457"/>
      <c r="C36" s="457"/>
      <c r="D36" s="444" t="s">
        <v>101</v>
      </c>
      <c r="E36" s="444"/>
      <c r="F36" s="444"/>
      <c r="G36" s="444"/>
      <c r="H36" s="444"/>
      <c r="I36" s="444"/>
      <c r="J36" s="444"/>
      <c r="K36" s="444"/>
      <c r="L36" s="444"/>
      <c r="M36" s="444"/>
    </row>
    <row r="37" spans="1:13">
      <c r="A37" s="457"/>
      <c r="B37" s="457"/>
      <c r="C37" s="457"/>
      <c r="D37" s="444" t="s">
        <v>102</v>
      </c>
      <c r="E37" s="444"/>
      <c r="F37" s="444"/>
      <c r="G37" s="444"/>
      <c r="H37" s="444"/>
      <c r="I37" s="444"/>
      <c r="J37" s="444"/>
      <c r="K37" s="444"/>
      <c r="L37" s="444"/>
      <c r="M37" s="444"/>
    </row>
    <row r="38" spans="1:13">
      <c r="A38" s="457"/>
      <c r="B38" s="457"/>
      <c r="C38" s="457"/>
      <c r="D38" s="444" t="s">
        <v>103</v>
      </c>
      <c r="E38" s="444"/>
      <c r="F38" s="444"/>
      <c r="G38" s="444"/>
      <c r="H38" s="444"/>
      <c r="I38" s="444"/>
      <c r="J38" s="444"/>
      <c r="K38" s="444"/>
      <c r="L38" s="444"/>
      <c r="M38" s="444"/>
    </row>
    <row r="39" spans="1:13">
      <c r="A39" s="457"/>
      <c r="B39" s="457"/>
      <c r="C39" s="457"/>
      <c r="D39" s="444" t="s">
        <v>104</v>
      </c>
      <c r="E39" s="444"/>
      <c r="F39" s="444"/>
      <c r="G39" s="444"/>
      <c r="H39" s="444"/>
      <c r="I39" s="444"/>
      <c r="J39" s="444"/>
      <c r="K39" s="444"/>
      <c r="L39" s="444"/>
      <c r="M39" s="444"/>
    </row>
    <row r="40" spans="1:13">
      <c r="A40" s="457"/>
      <c r="B40" s="457"/>
      <c r="C40" s="457"/>
      <c r="D40" s="444" t="s">
        <v>105</v>
      </c>
      <c r="E40" s="444"/>
      <c r="F40" s="444"/>
      <c r="G40" s="444"/>
      <c r="H40" s="444"/>
      <c r="I40" s="444"/>
      <c r="J40" s="444"/>
      <c r="K40" s="444"/>
      <c r="L40" s="444"/>
      <c r="M40" s="444"/>
    </row>
    <row r="41" spans="1:13">
      <c r="A41" s="457"/>
      <c r="B41" s="457"/>
      <c r="C41" s="457"/>
      <c r="D41" s="444" t="s">
        <v>106</v>
      </c>
      <c r="E41" s="444"/>
      <c r="F41" s="444"/>
      <c r="G41" s="444"/>
      <c r="H41" s="444"/>
      <c r="I41" s="444"/>
      <c r="J41" s="444"/>
      <c r="K41" s="444"/>
      <c r="L41" s="444"/>
      <c r="M41" s="444"/>
    </row>
    <row r="42" spans="1:13">
      <c r="A42" s="457"/>
      <c r="B42" s="457"/>
      <c r="C42" s="457"/>
      <c r="D42" s="444" t="s">
        <v>107</v>
      </c>
      <c r="E42" s="444"/>
      <c r="F42" s="444"/>
      <c r="G42" s="444"/>
      <c r="H42" s="444"/>
      <c r="I42" s="444"/>
      <c r="J42" s="444"/>
      <c r="K42" s="444"/>
      <c r="L42" s="444"/>
      <c r="M42" s="444"/>
    </row>
    <row r="43" spans="1:13">
      <c r="A43" s="457"/>
      <c r="B43" s="457"/>
      <c r="C43" s="457"/>
      <c r="D43" s="444" t="s">
        <v>108</v>
      </c>
      <c r="E43" s="444"/>
      <c r="F43" s="444"/>
      <c r="G43" s="444"/>
      <c r="H43" s="444"/>
      <c r="I43" s="444"/>
      <c r="J43" s="444"/>
      <c r="K43" s="444"/>
      <c r="L43" s="444"/>
      <c r="M43" s="444"/>
    </row>
    <row r="44" spans="1:13">
      <c r="A44" s="450"/>
      <c r="B44" s="450"/>
      <c r="C44" s="456" t="s">
        <v>225</v>
      </c>
      <c r="D44" s="456"/>
      <c r="E44" s="456"/>
      <c r="F44" s="456"/>
      <c r="G44" s="456"/>
      <c r="H44" s="456"/>
      <c r="I44" s="456"/>
      <c r="J44" s="456"/>
      <c r="K44" s="456"/>
      <c r="L44" s="456"/>
      <c r="M44" s="456"/>
    </row>
    <row r="45" spans="1:13">
      <c r="A45" s="458"/>
      <c r="B45" s="458"/>
      <c r="C45" s="458"/>
      <c r="D45" s="458"/>
      <c r="E45" s="458"/>
      <c r="F45" s="458"/>
      <c r="G45" s="458"/>
      <c r="H45" s="458"/>
      <c r="I45" s="458"/>
      <c r="J45" s="458"/>
      <c r="K45" s="458"/>
      <c r="L45" s="458"/>
      <c r="M45" s="458"/>
    </row>
    <row r="46" spans="1:13">
      <c r="A46" s="440" t="s">
        <v>109</v>
      </c>
      <c r="B46" s="440"/>
      <c r="C46" s="435" t="s">
        <v>110</v>
      </c>
      <c r="D46" s="435"/>
      <c r="E46" s="435"/>
      <c r="F46" s="435"/>
      <c r="G46" s="435"/>
      <c r="H46" s="435"/>
      <c r="I46" s="435"/>
      <c r="J46" s="435"/>
      <c r="K46" s="435"/>
      <c r="L46" s="435"/>
      <c r="M46" s="435"/>
    </row>
    <row r="47" spans="1:13">
      <c r="A47" s="450"/>
      <c r="B47" s="450"/>
      <c r="C47" s="450"/>
      <c r="D47" s="450"/>
      <c r="E47" s="450"/>
      <c r="F47" s="450"/>
      <c r="G47" s="450"/>
      <c r="H47" s="450"/>
      <c r="I47" s="450"/>
      <c r="J47" s="450"/>
      <c r="K47" s="450"/>
      <c r="L47" s="450"/>
      <c r="M47" s="450"/>
    </row>
    <row r="48" spans="1:13">
      <c r="A48" s="450"/>
      <c r="B48" s="450"/>
      <c r="C48" s="444" t="s">
        <v>111</v>
      </c>
      <c r="D48" s="444"/>
      <c r="E48" s="444"/>
      <c r="F48" s="444"/>
      <c r="G48" s="444"/>
      <c r="H48" s="444"/>
      <c r="I48" s="459"/>
      <c r="J48" s="37"/>
      <c r="K48" s="19" t="s">
        <v>95</v>
      </c>
      <c r="L48" s="37"/>
      <c r="M48" s="19" t="s">
        <v>96</v>
      </c>
    </row>
    <row r="49" spans="1:13">
      <c r="A49" s="450"/>
      <c r="B49" s="450"/>
      <c r="C49" s="444" t="s">
        <v>112</v>
      </c>
      <c r="D49" s="444"/>
      <c r="E49" s="444"/>
      <c r="F49" s="444"/>
      <c r="G49" s="444"/>
      <c r="H49" s="444"/>
      <c r="I49" s="444"/>
      <c r="J49" s="21"/>
      <c r="L49" s="21"/>
    </row>
    <row r="50" spans="1:13">
      <c r="A50" s="450"/>
      <c r="B50" s="450"/>
      <c r="C50" s="444" t="s">
        <v>113</v>
      </c>
      <c r="D50" s="444"/>
      <c r="E50" s="444"/>
      <c r="F50" s="444"/>
      <c r="G50" s="444"/>
      <c r="H50" s="444"/>
      <c r="I50" s="444"/>
      <c r="J50" s="444"/>
      <c r="K50" s="444"/>
      <c r="L50" s="444"/>
      <c r="M50" s="444"/>
    </row>
    <row r="51" spans="1:13">
      <c r="A51" s="450"/>
      <c r="B51" s="450"/>
      <c r="C51" s="455"/>
      <c r="D51" s="455"/>
      <c r="E51" s="455"/>
      <c r="F51" s="455"/>
      <c r="G51" s="455"/>
      <c r="H51" s="455"/>
      <c r="I51" s="455"/>
      <c r="J51" s="455"/>
      <c r="K51" s="455"/>
      <c r="L51" s="455"/>
      <c r="M51" s="455"/>
    </row>
    <row r="52" spans="1:13">
      <c r="A52" s="450"/>
      <c r="B52" s="450"/>
      <c r="C52" s="460" t="s">
        <v>114</v>
      </c>
      <c r="D52" s="460"/>
      <c r="E52" s="460"/>
      <c r="F52" s="460"/>
      <c r="G52" s="460"/>
      <c r="H52" s="449"/>
      <c r="I52" s="449"/>
      <c r="J52" s="449"/>
      <c r="K52" s="449"/>
      <c r="L52" s="449"/>
      <c r="M52" s="449"/>
    </row>
    <row r="53" spans="1:13">
      <c r="A53" s="450"/>
      <c r="B53" s="450"/>
      <c r="C53" s="450"/>
      <c r="D53" s="450"/>
      <c r="E53" s="450"/>
      <c r="F53" s="450"/>
      <c r="G53" s="450"/>
      <c r="H53" s="450"/>
      <c r="I53" s="450"/>
      <c r="J53" s="450"/>
      <c r="K53" s="450"/>
      <c r="L53" s="450"/>
      <c r="M53" s="450"/>
    </row>
    <row r="54" spans="1:13">
      <c r="A54" s="462" t="s">
        <v>115</v>
      </c>
      <c r="B54" s="440"/>
      <c r="C54" s="456" t="s">
        <v>116</v>
      </c>
      <c r="D54" s="456"/>
      <c r="E54" s="456"/>
      <c r="F54" s="456"/>
      <c r="G54" s="456"/>
      <c r="H54" s="456"/>
      <c r="I54" s="456"/>
      <c r="J54" s="456"/>
      <c r="K54" s="456"/>
      <c r="L54" s="456"/>
      <c r="M54" s="456"/>
    </row>
    <row r="55" spans="1:13">
      <c r="A55" s="440"/>
      <c r="B55" s="440"/>
      <c r="C55" s="51" t="s">
        <v>117</v>
      </c>
      <c r="D55" s="52"/>
      <c r="E55" s="463" t="s">
        <v>118</v>
      </c>
      <c r="F55" s="463"/>
      <c r="G55" s="463"/>
      <c r="H55" s="463"/>
      <c r="I55" s="463"/>
      <c r="J55" s="463"/>
      <c r="K55" s="463"/>
      <c r="L55" s="463"/>
      <c r="M55" s="463"/>
    </row>
    <row r="56" spans="1:13">
      <c r="A56" s="440"/>
      <c r="B56" s="440"/>
      <c r="C56" s="38"/>
      <c r="E56" s="449"/>
      <c r="F56" s="449"/>
      <c r="G56" s="449"/>
      <c r="H56" s="449"/>
      <c r="I56" s="449"/>
      <c r="J56" s="449"/>
      <c r="K56" s="449"/>
      <c r="L56" s="449"/>
      <c r="M56" s="449"/>
    </row>
    <row r="57" spans="1:13">
      <c r="A57" s="440"/>
      <c r="B57" s="440"/>
      <c r="C57" s="39"/>
      <c r="E57" s="434"/>
      <c r="F57" s="434"/>
      <c r="G57" s="434"/>
      <c r="H57" s="434"/>
      <c r="I57" s="434"/>
      <c r="J57" s="434"/>
      <c r="K57" s="434"/>
      <c r="L57" s="434"/>
      <c r="M57" s="434"/>
    </row>
    <row r="58" spans="1:13">
      <c r="A58" s="440"/>
      <c r="B58" s="440"/>
      <c r="C58" s="39"/>
      <c r="E58" s="434"/>
      <c r="F58" s="434"/>
      <c r="G58" s="434"/>
      <c r="H58" s="434"/>
      <c r="I58" s="434"/>
      <c r="J58" s="434"/>
      <c r="K58" s="434"/>
      <c r="L58" s="434"/>
      <c r="M58" s="434"/>
    </row>
    <row r="59" spans="1:13">
      <c r="A59" s="440"/>
      <c r="B59" s="440"/>
      <c r="C59" s="39"/>
      <c r="E59" s="434"/>
      <c r="F59" s="434"/>
      <c r="G59" s="434"/>
      <c r="H59" s="434"/>
      <c r="I59" s="434"/>
      <c r="J59" s="434"/>
      <c r="K59" s="434"/>
      <c r="L59" s="434"/>
      <c r="M59" s="434"/>
    </row>
    <row r="60" spans="1:13">
      <c r="A60" s="444"/>
      <c r="B60" s="444"/>
      <c r="C60" s="444"/>
      <c r="D60" s="444"/>
      <c r="E60" s="444"/>
      <c r="F60" s="444"/>
      <c r="G60" s="444"/>
      <c r="H60" s="444"/>
      <c r="I60" s="444"/>
      <c r="J60" s="444"/>
      <c r="K60" s="444"/>
      <c r="L60" s="444"/>
      <c r="M60" s="444"/>
    </row>
    <row r="61" spans="1:13">
      <c r="A61" s="461" t="s">
        <v>119</v>
      </c>
      <c r="B61" s="461"/>
      <c r="C61" s="435" t="s">
        <v>120</v>
      </c>
      <c r="D61" s="435"/>
      <c r="E61" s="435"/>
      <c r="F61" s="435"/>
      <c r="G61" s="435"/>
      <c r="H61" s="435"/>
      <c r="I61" s="435"/>
      <c r="J61" s="435"/>
      <c r="K61" s="435"/>
      <c r="L61" s="435"/>
      <c r="M61" s="435"/>
    </row>
    <row r="62" spans="1:13">
      <c r="A62" s="450"/>
      <c r="B62" s="450"/>
      <c r="C62" s="450"/>
      <c r="D62" s="450"/>
      <c r="E62" s="450"/>
      <c r="F62" s="450"/>
      <c r="G62" s="450"/>
      <c r="H62" s="450"/>
      <c r="I62" s="450"/>
      <c r="J62" s="450"/>
      <c r="K62" s="450"/>
      <c r="L62" s="450"/>
      <c r="M62" s="450"/>
    </row>
    <row r="63" spans="1:13">
      <c r="B63" s="37"/>
      <c r="C63" s="437" t="s">
        <v>121</v>
      </c>
      <c r="D63" s="444"/>
      <c r="E63" s="444"/>
      <c r="F63" s="37"/>
      <c r="G63" s="437" t="s">
        <v>122</v>
      </c>
      <c r="H63" s="444"/>
      <c r="I63" s="444"/>
      <c r="J63" s="37"/>
      <c r="K63" s="437" t="s">
        <v>123</v>
      </c>
      <c r="L63" s="444"/>
      <c r="M63" s="444"/>
    </row>
    <row r="64" spans="1:13">
      <c r="A64" s="450"/>
      <c r="B64" s="450"/>
      <c r="C64" s="450"/>
      <c r="D64" s="450"/>
      <c r="E64" s="450"/>
      <c r="F64" s="450"/>
      <c r="G64" s="450"/>
      <c r="H64" s="450"/>
      <c r="I64" s="450"/>
      <c r="J64" s="450"/>
      <c r="K64" s="444" t="s">
        <v>124</v>
      </c>
      <c r="L64" s="444"/>
      <c r="M64" s="444"/>
    </row>
    <row r="65" spans="1:13">
      <c r="B65" s="37"/>
      <c r="C65" s="437" t="s">
        <v>125</v>
      </c>
      <c r="D65" s="444"/>
      <c r="E65" s="444"/>
      <c r="F65" s="37"/>
      <c r="G65" s="437" t="s">
        <v>126</v>
      </c>
      <c r="H65" s="438"/>
      <c r="I65" s="438"/>
      <c r="J65" s="438"/>
      <c r="K65" s="438"/>
      <c r="L65" s="438"/>
      <c r="M65" s="438"/>
    </row>
    <row r="66" spans="1:13">
      <c r="A66" s="450"/>
      <c r="B66" s="450"/>
      <c r="C66" s="450"/>
      <c r="D66" s="450"/>
      <c r="E66" s="450"/>
      <c r="F66" s="450"/>
      <c r="G66" s="450"/>
      <c r="H66" s="450"/>
      <c r="I66" s="450"/>
      <c r="J66" s="450"/>
      <c r="K66" s="450"/>
      <c r="L66" s="450"/>
      <c r="M66" s="450"/>
    </row>
    <row r="67" spans="1:13">
      <c r="A67" s="440" t="s">
        <v>127</v>
      </c>
      <c r="B67" s="440"/>
      <c r="C67" s="435" t="s">
        <v>128</v>
      </c>
      <c r="D67" s="435"/>
      <c r="E67" s="435"/>
      <c r="F67" s="435"/>
      <c r="G67" s="435"/>
      <c r="H67" s="435"/>
      <c r="I67" s="435"/>
      <c r="J67" s="435"/>
      <c r="K67" s="435"/>
      <c r="L67" s="435"/>
      <c r="M67" s="435"/>
    </row>
    <row r="68" spans="1:13">
      <c r="A68" s="450"/>
      <c r="B68" s="450"/>
      <c r="C68" s="450"/>
      <c r="D68" s="450"/>
      <c r="E68" s="450"/>
      <c r="F68" s="450"/>
      <c r="G68" s="450"/>
      <c r="H68" s="450"/>
      <c r="I68" s="450"/>
      <c r="J68" s="450"/>
      <c r="K68" s="450"/>
      <c r="L68" s="450"/>
      <c r="M68" s="450"/>
    </row>
    <row r="69" spans="1:13" ht="95.25" customHeight="1">
      <c r="B69" s="464" t="s">
        <v>129</v>
      </c>
      <c r="C69" s="464"/>
      <c r="D69" s="464"/>
      <c r="E69" s="464"/>
      <c r="F69" s="464"/>
      <c r="G69" s="464"/>
      <c r="H69" s="464"/>
      <c r="I69" s="464"/>
      <c r="J69" s="464"/>
      <c r="K69" s="464"/>
      <c r="L69" s="464"/>
      <c r="M69" s="464"/>
    </row>
    <row r="70" spans="1:13">
      <c r="A70" s="450"/>
      <c r="B70" s="450"/>
      <c r="C70" s="450"/>
      <c r="D70" s="450"/>
      <c r="E70" s="450"/>
      <c r="F70" s="450"/>
      <c r="G70" s="450"/>
      <c r="H70" s="450"/>
      <c r="I70" s="450"/>
      <c r="J70" s="450"/>
      <c r="K70" s="450"/>
      <c r="L70" s="450"/>
      <c r="M70" s="450"/>
    </row>
    <row r="71" spans="1:13">
      <c r="A71" s="440" t="s">
        <v>130</v>
      </c>
      <c r="B71" s="440"/>
      <c r="C71" s="435" t="s">
        <v>131</v>
      </c>
      <c r="D71" s="435"/>
      <c r="E71" s="435"/>
      <c r="F71" s="435"/>
      <c r="G71" s="435"/>
      <c r="H71" s="435"/>
      <c r="I71" s="435"/>
      <c r="J71" s="435"/>
      <c r="K71" s="435"/>
      <c r="L71" s="435"/>
      <c r="M71" s="435"/>
    </row>
    <row r="72" spans="1:13">
      <c r="A72" s="36"/>
      <c r="B72" s="36"/>
      <c r="C72" s="46"/>
      <c r="D72" s="46"/>
      <c r="E72" s="46"/>
      <c r="F72" s="46"/>
      <c r="G72" s="46"/>
      <c r="H72" s="46"/>
      <c r="I72" s="46"/>
      <c r="J72" s="46"/>
      <c r="K72" s="46"/>
      <c r="L72" s="46"/>
      <c r="M72" s="46"/>
    </row>
    <row r="73" spans="1:13">
      <c r="A73" s="36"/>
      <c r="B73" s="444" t="s">
        <v>132</v>
      </c>
      <c r="C73" s="444"/>
      <c r="D73" s="444"/>
      <c r="E73" s="444"/>
      <c r="F73" s="444"/>
      <c r="G73" s="444"/>
      <c r="H73" s="444"/>
      <c r="I73" s="444"/>
      <c r="J73" s="444"/>
      <c r="K73" s="444"/>
      <c r="L73" s="444"/>
      <c r="M73" s="444"/>
    </row>
    <row r="74" spans="1:13">
      <c r="A74" s="465" t="s">
        <v>133</v>
      </c>
      <c r="B74" s="465"/>
      <c r="C74" s="465"/>
      <c r="D74" s="465"/>
      <c r="E74" s="465"/>
      <c r="F74" s="465"/>
      <c r="G74" s="465"/>
      <c r="H74" s="465"/>
      <c r="I74" s="465"/>
      <c r="J74" s="465"/>
      <c r="K74" s="465"/>
      <c r="L74" s="465"/>
      <c r="M74" s="465"/>
    </row>
    <row r="75" spans="1:13">
      <c r="A75" s="53" t="s">
        <v>134</v>
      </c>
      <c r="B75" s="466" t="s">
        <v>135</v>
      </c>
      <c r="C75" s="466"/>
      <c r="D75" s="466"/>
      <c r="E75" s="466"/>
      <c r="F75" s="466" t="s">
        <v>136</v>
      </c>
      <c r="G75" s="466"/>
      <c r="H75" s="466"/>
      <c r="I75" s="466"/>
      <c r="J75" s="466" t="s">
        <v>137</v>
      </c>
      <c r="K75" s="466"/>
      <c r="L75" s="466"/>
      <c r="M75" s="467"/>
    </row>
    <row r="76" spans="1:13">
      <c r="A76" s="468"/>
      <c r="B76" s="470" t="s">
        <v>138</v>
      </c>
      <c r="C76" s="470"/>
      <c r="D76" s="470"/>
      <c r="E76" s="470"/>
      <c r="F76" s="470" t="s">
        <v>139</v>
      </c>
      <c r="G76" s="470"/>
      <c r="H76" s="470"/>
      <c r="I76" s="470"/>
      <c r="J76" s="470" t="s">
        <v>140</v>
      </c>
      <c r="K76" s="470"/>
      <c r="L76" s="470"/>
      <c r="M76" s="471"/>
    </row>
    <row r="77" spans="1:13">
      <c r="A77" s="469"/>
      <c r="B77" s="472" t="s">
        <v>141</v>
      </c>
      <c r="C77" s="472"/>
      <c r="D77" s="472"/>
      <c r="E77" s="472"/>
      <c r="F77" s="472" t="s">
        <v>142</v>
      </c>
      <c r="G77" s="472"/>
      <c r="H77" s="472"/>
      <c r="I77" s="472"/>
      <c r="J77" s="472" t="s">
        <v>143</v>
      </c>
      <c r="K77" s="472"/>
      <c r="L77" s="472"/>
      <c r="M77" s="480"/>
    </row>
    <row r="78" spans="1:13">
      <c r="A78" s="481"/>
      <c r="B78" s="481"/>
      <c r="C78" s="481"/>
      <c r="D78" s="481"/>
      <c r="E78" s="481"/>
      <c r="F78" s="481"/>
      <c r="G78" s="481"/>
      <c r="H78" s="481"/>
      <c r="I78" s="481"/>
      <c r="J78" s="481"/>
      <c r="K78" s="481"/>
      <c r="L78" s="481"/>
      <c r="M78" s="481"/>
    </row>
    <row r="79" spans="1:13">
      <c r="A79" s="482" t="s">
        <v>144</v>
      </c>
      <c r="B79" s="483"/>
      <c r="C79" s="54" t="s">
        <v>145</v>
      </c>
      <c r="D79" s="466" t="s">
        <v>146</v>
      </c>
      <c r="E79" s="466"/>
      <c r="F79" s="466"/>
      <c r="G79" s="54" t="s">
        <v>147</v>
      </c>
      <c r="H79" s="466" t="s">
        <v>148</v>
      </c>
      <c r="I79" s="466"/>
      <c r="J79" s="466"/>
      <c r="K79" s="466" t="s">
        <v>149</v>
      </c>
      <c r="L79" s="466"/>
      <c r="M79" s="467"/>
    </row>
    <row r="80" spans="1:13">
      <c r="A80" s="473" t="s">
        <v>150</v>
      </c>
      <c r="B80" s="474"/>
      <c r="C80" s="474"/>
      <c r="D80" s="470" t="s">
        <v>151</v>
      </c>
      <c r="E80" s="470"/>
      <c r="F80" s="470"/>
      <c r="G80" s="55" t="s">
        <v>152</v>
      </c>
      <c r="H80" s="470" t="s">
        <v>153</v>
      </c>
      <c r="I80" s="470"/>
      <c r="J80" s="470"/>
      <c r="K80" s="475"/>
      <c r="L80" s="475"/>
      <c r="M80" s="476"/>
    </row>
    <row r="81" spans="1:13">
      <c r="A81" s="477"/>
      <c r="B81" s="478"/>
      <c r="C81" s="478"/>
      <c r="D81" s="478"/>
      <c r="E81" s="478"/>
      <c r="F81" s="478"/>
      <c r="G81" s="478"/>
      <c r="H81" s="478"/>
      <c r="I81" s="478"/>
      <c r="J81" s="478"/>
      <c r="K81" s="478"/>
      <c r="L81" s="478"/>
      <c r="M81" s="479"/>
    </row>
    <row r="82" spans="1:13">
      <c r="A82" s="450"/>
      <c r="B82" s="450"/>
      <c r="C82" s="450"/>
      <c r="D82" s="450"/>
      <c r="E82" s="450"/>
      <c r="F82" s="450"/>
      <c r="G82" s="450"/>
      <c r="H82" s="450"/>
      <c r="I82" s="450"/>
      <c r="J82" s="450"/>
      <c r="K82" s="450"/>
      <c r="L82" s="450"/>
      <c r="M82" s="450"/>
    </row>
    <row r="83" spans="1:13" ht="105">
      <c r="A83" s="56" t="s">
        <v>154</v>
      </c>
      <c r="B83" s="486" t="s">
        <v>155</v>
      </c>
      <c r="C83" s="486"/>
      <c r="D83" s="486" t="s">
        <v>156</v>
      </c>
      <c r="E83" s="486"/>
      <c r="F83" s="486" t="s">
        <v>157</v>
      </c>
      <c r="G83" s="486"/>
      <c r="H83" s="486" t="s">
        <v>226</v>
      </c>
      <c r="I83" s="486"/>
      <c r="J83" s="486" t="s">
        <v>227</v>
      </c>
      <c r="K83" s="486"/>
      <c r="L83" s="486" t="s">
        <v>158</v>
      </c>
      <c r="M83" s="486"/>
    </row>
    <row r="84" spans="1:13">
      <c r="A84" s="57"/>
      <c r="B84" s="484"/>
      <c r="C84" s="484"/>
      <c r="D84" s="485"/>
      <c r="E84" s="485"/>
      <c r="F84" s="485"/>
      <c r="G84" s="485"/>
      <c r="H84" s="484"/>
      <c r="I84" s="484"/>
      <c r="J84" s="484"/>
      <c r="K84" s="484"/>
      <c r="L84" s="484"/>
      <c r="M84" s="484"/>
    </row>
    <row r="85" spans="1:13">
      <c r="A85" s="57"/>
      <c r="B85" s="487"/>
      <c r="C85" s="488"/>
      <c r="D85" s="489"/>
      <c r="E85" s="490"/>
      <c r="F85" s="489"/>
      <c r="G85" s="490"/>
      <c r="H85" s="487"/>
      <c r="I85" s="488"/>
      <c r="J85" s="487"/>
      <c r="K85" s="488"/>
      <c r="L85" s="487"/>
      <c r="M85" s="488"/>
    </row>
    <row r="86" spans="1:13">
      <c r="A86" s="57"/>
      <c r="B86" s="487"/>
      <c r="C86" s="488"/>
      <c r="D86" s="489"/>
      <c r="E86" s="490"/>
      <c r="F86" s="489"/>
      <c r="G86" s="490"/>
      <c r="H86" s="487"/>
      <c r="I86" s="488"/>
      <c r="J86" s="487"/>
      <c r="K86" s="488"/>
      <c r="L86" s="487"/>
      <c r="M86" s="488"/>
    </row>
    <row r="87" spans="1:13">
      <c r="A87" s="57"/>
      <c r="B87" s="487"/>
      <c r="C87" s="488"/>
      <c r="D87" s="489"/>
      <c r="E87" s="490"/>
      <c r="F87" s="489"/>
      <c r="G87" s="490"/>
      <c r="H87" s="487"/>
      <c r="I87" s="488"/>
      <c r="J87" s="487"/>
      <c r="K87" s="488"/>
      <c r="L87" s="487"/>
      <c r="M87" s="488"/>
    </row>
    <row r="88" spans="1:13">
      <c r="A88" s="57"/>
      <c r="B88" s="487"/>
      <c r="C88" s="488"/>
      <c r="D88" s="489"/>
      <c r="E88" s="490"/>
      <c r="F88" s="489"/>
      <c r="G88" s="490"/>
      <c r="H88" s="487"/>
      <c r="I88" s="488"/>
      <c r="J88" s="487"/>
      <c r="K88" s="488"/>
      <c r="L88" s="487"/>
      <c r="M88" s="488"/>
    </row>
    <row r="89" spans="1:13">
      <c r="A89" s="57"/>
      <c r="B89" s="487"/>
      <c r="C89" s="488"/>
      <c r="D89" s="489"/>
      <c r="E89" s="490"/>
      <c r="F89" s="489"/>
      <c r="G89" s="490"/>
      <c r="H89" s="487"/>
      <c r="I89" s="488"/>
      <c r="J89" s="487"/>
      <c r="K89" s="488"/>
      <c r="L89" s="487"/>
      <c r="M89" s="488"/>
    </row>
    <row r="90" spans="1:13">
      <c r="A90" s="57"/>
      <c r="B90" s="487"/>
      <c r="C90" s="488"/>
      <c r="D90" s="489"/>
      <c r="E90" s="490"/>
      <c r="F90" s="489"/>
      <c r="G90" s="490"/>
      <c r="H90" s="487"/>
      <c r="I90" s="488"/>
      <c r="J90" s="487"/>
      <c r="K90" s="488"/>
      <c r="L90" s="487"/>
      <c r="M90" s="488"/>
    </row>
    <row r="91" spans="1:13">
      <c r="A91" s="57"/>
      <c r="B91" s="487"/>
      <c r="C91" s="488"/>
      <c r="D91" s="489"/>
      <c r="E91" s="490"/>
      <c r="F91" s="489"/>
      <c r="G91" s="490"/>
      <c r="H91" s="487"/>
      <c r="I91" s="488"/>
      <c r="J91" s="487"/>
      <c r="K91" s="488"/>
      <c r="L91" s="487"/>
      <c r="M91" s="488"/>
    </row>
    <row r="92" spans="1:13">
      <c r="A92" s="57"/>
      <c r="B92" s="487"/>
      <c r="C92" s="488"/>
      <c r="D92" s="489"/>
      <c r="E92" s="490"/>
      <c r="F92" s="489"/>
      <c r="G92" s="490"/>
      <c r="H92" s="487"/>
      <c r="I92" s="488"/>
      <c r="J92" s="487"/>
      <c r="K92" s="488"/>
      <c r="L92" s="487"/>
      <c r="M92" s="488"/>
    </row>
    <row r="93" spans="1:13">
      <c r="A93" s="57"/>
      <c r="B93" s="487"/>
      <c r="C93" s="488"/>
      <c r="D93" s="489"/>
      <c r="E93" s="490"/>
      <c r="F93" s="489"/>
      <c r="G93" s="490"/>
      <c r="H93" s="487"/>
      <c r="I93" s="488"/>
      <c r="J93" s="487"/>
      <c r="K93" s="488"/>
      <c r="L93" s="487"/>
      <c r="M93" s="488"/>
    </row>
    <row r="94" spans="1:13">
      <c r="A94" s="57"/>
      <c r="B94" s="487"/>
      <c r="C94" s="488"/>
      <c r="D94" s="489"/>
      <c r="E94" s="490"/>
      <c r="F94" s="489"/>
      <c r="G94" s="490"/>
      <c r="H94" s="487"/>
      <c r="I94" s="488"/>
      <c r="J94" s="487"/>
      <c r="K94" s="488"/>
      <c r="L94" s="487"/>
      <c r="M94" s="488"/>
    </row>
    <row r="95" spans="1:13">
      <c r="A95" s="57"/>
      <c r="B95" s="487"/>
      <c r="C95" s="488"/>
      <c r="D95" s="489"/>
      <c r="E95" s="490"/>
      <c r="F95" s="489"/>
      <c r="G95" s="490"/>
      <c r="H95" s="487"/>
      <c r="I95" s="488"/>
      <c r="J95" s="487"/>
      <c r="K95" s="488"/>
      <c r="L95" s="487"/>
      <c r="M95" s="488"/>
    </row>
    <row r="96" spans="1:13">
      <c r="A96" s="57"/>
      <c r="B96" s="487"/>
      <c r="C96" s="488"/>
      <c r="D96" s="489"/>
      <c r="E96" s="490"/>
      <c r="F96" s="489"/>
      <c r="G96" s="490"/>
      <c r="H96" s="487"/>
      <c r="I96" s="488"/>
      <c r="J96" s="487"/>
      <c r="K96" s="488"/>
      <c r="L96" s="487"/>
      <c r="M96" s="488"/>
    </row>
    <row r="97" spans="1:13">
      <c r="A97" s="57"/>
      <c r="B97" s="487"/>
      <c r="C97" s="488"/>
      <c r="D97" s="489"/>
      <c r="E97" s="490"/>
      <c r="F97" s="489"/>
      <c r="G97" s="490"/>
      <c r="H97" s="487"/>
      <c r="I97" s="488"/>
      <c r="J97" s="487"/>
      <c r="K97" s="488"/>
      <c r="L97" s="487"/>
      <c r="M97" s="488"/>
    </row>
    <row r="98" spans="1:13">
      <c r="A98" s="57"/>
      <c r="B98" s="487"/>
      <c r="C98" s="488"/>
      <c r="D98" s="489"/>
      <c r="E98" s="490"/>
      <c r="F98" s="489"/>
      <c r="G98" s="490"/>
      <c r="H98" s="487"/>
      <c r="I98" s="488"/>
      <c r="J98" s="487"/>
      <c r="K98" s="488"/>
      <c r="L98" s="487"/>
      <c r="M98" s="488"/>
    </row>
    <row r="99" spans="1:13">
      <c r="A99" s="57"/>
      <c r="B99" s="487"/>
      <c r="C99" s="488"/>
      <c r="D99" s="489"/>
      <c r="E99" s="490"/>
      <c r="F99" s="489"/>
      <c r="G99" s="490"/>
      <c r="H99" s="487"/>
      <c r="I99" s="488"/>
      <c r="J99" s="487"/>
      <c r="K99" s="488"/>
      <c r="L99" s="487"/>
      <c r="M99" s="488"/>
    </row>
    <row r="100" spans="1:13">
      <c r="A100" s="57"/>
      <c r="B100" s="487"/>
      <c r="C100" s="488"/>
      <c r="D100" s="489"/>
      <c r="E100" s="490"/>
      <c r="F100" s="489"/>
      <c r="G100" s="490"/>
      <c r="H100" s="487"/>
      <c r="I100" s="488"/>
      <c r="J100" s="487"/>
      <c r="K100" s="488"/>
      <c r="L100" s="487"/>
      <c r="M100" s="488"/>
    </row>
    <row r="101" spans="1:13">
      <c r="A101" s="57"/>
      <c r="B101" s="487"/>
      <c r="C101" s="488"/>
      <c r="D101" s="489"/>
      <c r="E101" s="490"/>
      <c r="F101" s="489"/>
      <c r="G101" s="490"/>
      <c r="H101" s="487"/>
      <c r="I101" s="488"/>
      <c r="J101" s="487"/>
      <c r="K101" s="488"/>
      <c r="L101" s="487"/>
      <c r="M101" s="488"/>
    </row>
    <row r="102" spans="1:13">
      <c r="A102" s="57"/>
      <c r="B102" s="487"/>
      <c r="C102" s="488"/>
      <c r="D102" s="489"/>
      <c r="E102" s="490"/>
      <c r="F102" s="489"/>
      <c r="G102" s="490"/>
      <c r="H102" s="487"/>
      <c r="I102" s="488"/>
      <c r="J102" s="487"/>
      <c r="K102" s="488"/>
      <c r="L102" s="487"/>
      <c r="M102" s="488"/>
    </row>
    <row r="103" spans="1:13">
      <c r="A103" s="57"/>
      <c r="B103" s="487"/>
      <c r="C103" s="488"/>
      <c r="D103" s="489"/>
      <c r="E103" s="490"/>
      <c r="F103" s="489"/>
      <c r="G103" s="490"/>
      <c r="H103" s="487"/>
      <c r="I103" s="488"/>
      <c r="J103" s="487"/>
      <c r="K103" s="488"/>
      <c r="L103" s="487"/>
      <c r="M103" s="488"/>
    </row>
    <row r="104" spans="1:13">
      <c r="A104" s="57"/>
      <c r="B104" s="487"/>
      <c r="C104" s="488"/>
      <c r="D104" s="489"/>
      <c r="E104" s="490"/>
      <c r="F104" s="489"/>
      <c r="G104" s="490"/>
      <c r="H104" s="487"/>
      <c r="I104" s="488"/>
      <c r="J104" s="487"/>
      <c r="K104" s="488"/>
      <c r="L104" s="487"/>
      <c r="M104" s="488"/>
    </row>
    <row r="105" spans="1:13">
      <c r="A105" s="57"/>
      <c r="B105" s="487"/>
      <c r="C105" s="488"/>
      <c r="D105" s="489"/>
      <c r="E105" s="490"/>
      <c r="F105" s="489"/>
      <c r="G105" s="490"/>
      <c r="H105" s="487"/>
      <c r="I105" s="488"/>
      <c r="J105" s="487"/>
      <c r="K105" s="488"/>
      <c r="L105" s="487"/>
      <c r="M105" s="488"/>
    </row>
    <row r="106" spans="1:13">
      <c r="A106" s="57"/>
      <c r="B106" s="487"/>
      <c r="C106" s="488"/>
      <c r="D106" s="489"/>
      <c r="E106" s="490"/>
      <c r="F106" s="489"/>
      <c r="G106" s="490"/>
      <c r="H106" s="487"/>
      <c r="I106" s="488"/>
      <c r="J106" s="487"/>
      <c r="K106" s="488"/>
      <c r="L106" s="487"/>
      <c r="M106" s="488"/>
    </row>
    <row r="107" spans="1:13">
      <c r="A107" s="57"/>
      <c r="B107" s="484"/>
      <c r="C107" s="484"/>
      <c r="D107" s="485"/>
      <c r="E107" s="485"/>
      <c r="F107" s="485"/>
      <c r="G107" s="485"/>
      <c r="H107" s="484"/>
      <c r="I107" s="484"/>
      <c r="J107" s="484"/>
      <c r="K107" s="484"/>
      <c r="L107" s="484"/>
      <c r="M107" s="484"/>
    </row>
    <row r="108" spans="1:13">
      <c r="A108" s="57"/>
      <c r="B108" s="487"/>
      <c r="C108" s="488"/>
      <c r="D108" s="489"/>
      <c r="E108" s="490"/>
      <c r="F108" s="489"/>
      <c r="G108" s="490"/>
      <c r="H108" s="487"/>
      <c r="I108" s="488"/>
      <c r="J108" s="487"/>
      <c r="K108" s="488"/>
      <c r="L108" s="487"/>
      <c r="M108" s="488"/>
    </row>
    <row r="109" spans="1:13">
      <c r="A109" s="57"/>
      <c r="B109" s="487"/>
      <c r="C109" s="488"/>
      <c r="D109" s="489"/>
      <c r="E109" s="490"/>
      <c r="F109" s="489"/>
      <c r="G109" s="490"/>
      <c r="H109" s="487"/>
      <c r="I109" s="488"/>
      <c r="J109" s="487"/>
      <c r="K109" s="488"/>
      <c r="L109" s="487"/>
      <c r="M109" s="488"/>
    </row>
    <row r="110" spans="1:13">
      <c r="A110" s="57"/>
      <c r="B110" s="487"/>
      <c r="C110" s="488"/>
      <c r="D110" s="489"/>
      <c r="E110" s="490"/>
      <c r="F110" s="489"/>
      <c r="G110" s="490"/>
      <c r="H110" s="487"/>
      <c r="I110" s="488"/>
      <c r="J110" s="487"/>
      <c r="K110" s="488"/>
      <c r="L110" s="487"/>
      <c r="M110" s="488"/>
    </row>
    <row r="111" spans="1:13">
      <c r="A111" s="57"/>
      <c r="B111" s="58"/>
      <c r="C111" s="59"/>
      <c r="D111" s="60"/>
      <c r="E111" s="61"/>
      <c r="F111" s="60"/>
      <c r="G111" s="61"/>
      <c r="H111" s="58"/>
      <c r="I111" s="59"/>
      <c r="J111" s="58"/>
      <c r="K111" s="59"/>
      <c r="L111" s="58"/>
      <c r="M111" s="59"/>
    </row>
    <row r="112" spans="1:13">
      <c r="A112" s="57"/>
      <c r="B112" s="58"/>
      <c r="C112" s="59"/>
      <c r="D112" s="60"/>
      <c r="E112" s="61"/>
      <c r="F112" s="60"/>
      <c r="G112" s="61"/>
      <c r="H112" s="58"/>
      <c r="I112" s="59"/>
      <c r="J112" s="58"/>
      <c r="K112" s="59"/>
      <c r="L112" s="58"/>
      <c r="M112" s="59"/>
    </row>
    <row r="113" spans="1:13">
      <c r="A113" s="57"/>
      <c r="B113" s="484"/>
      <c r="C113" s="484"/>
      <c r="D113" s="485"/>
      <c r="E113" s="485"/>
      <c r="F113" s="485"/>
      <c r="G113" s="485"/>
      <c r="H113" s="484"/>
      <c r="I113" s="484"/>
      <c r="J113" s="484"/>
      <c r="K113" s="484"/>
      <c r="L113" s="484"/>
      <c r="M113" s="484"/>
    </row>
    <row r="114" spans="1:13">
      <c r="A114" s="57"/>
      <c r="B114" s="484"/>
      <c r="C114" s="484"/>
      <c r="D114" s="485"/>
      <c r="E114" s="485"/>
      <c r="F114" s="485"/>
      <c r="G114" s="485"/>
      <c r="H114" s="484"/>
      <c r="I114" s="484"/>
      <c r="J114" s="484"/>
      <c r="K114" s="484"/>
      <c r="L114" s="484"/>
      <c r="M114" s="484"/>
    </row>
    <row r="115" spans="1:13">
      <c r="A115" s="57"/>
      <c r="B115" s="484"/>
      <c r="C115" s="484"/>
      <c r="D115" s="485"/>
      <c r="E115" s="485"/>
      <c r="F115" s="485"/>
      <c r="G115" s="485"/>
      <c r="H115" s="484"/>
      <c r="I115" s="484"/>
      <c r="J115" s="484"/>
      <c r="K115" s="484"/>
      <c r="L115" s="484"/>
      <c r="M115" s="484"/>
    </row>
    <row r="116" spans="1:13">
      <c r="A116" s="57"/>
      <c r="B116" s="484"/>
      <c r="C116" s="484"/>
      <c r="D116" s="485"/>
      <c r="E116" s="485"/>
      <c r="F116" s="485"/>
      <c r="G116" s="485"/>
      <c r="H116" s="484"/>
      <c r="I116" s="484"/>
      <c r="J116" s="484"/>
      <c r="K116" s="484"/>
      <c r="L116" s="484"/>
      <c r="M116" s="484"/>
    </row>
    <row r="117" spans="1:13">
      <c r="A117" s="494" t="s">
        <v>159</v>
      </c>
      <c r="B117" s="495"/>
      <c r="C117" s="495"/>
      <c r="D117" s="495"/>
      <c r="E117" s="495"/>
      <c r="F117" s="495"/>
      <c r="G117" s="495"/>
      <c r="H117" s="495"/>
      <c r="I117" s="495"/>
      <c r="J117" s="495"/>
      <c r="K117" s="495"/>
      <c r="L117" s="495"/>
      <c r="M117" s="496"/>
    </row>
    <row r="118" spans="1:13">
      <c r="A118" s="440" t="s">
        <v>160</v>
      </c>
      <c r="B118" s="440"/>
      <c r="C118" s="444" t="s">
        <v>161</v>
      </c>
      <c r="D118" s="444"/>
      <c r="E118" s="444"/>
      <c r="F118" s="444"/>
      <c r="G118" s="444"/>
      <c r="H118" s="444"/>
      <c r="I118" s="444"/>
      <c r="J118" s="444"/>
      <c r="K118" s="444"/>
      <c r="L118" s="444"/>
      <c r="M118" s="444"/>
    </row>
    <row r="119" spans="1:13">
      <c r="A119" s="450"/>
      <c r="B119" s="450"/>
      <c r="C119" s="450"/>
      <c r="D119" s="450"/>
      <c r="E119" s="450"/>
      <c r="F119" s="450"/>
      <c r="G119" s="450"/>
      <c r="H119" s="450"/>
      <c r="I119" s="450"/>
      <c r="J119" s="450"/>
      <c r="K119" s="450"/>
      <c r="L119" s="450"/>
      <c r="M119" s="450"/>
    </row>
    <row r="120" spans="1:13">
      <c r="B120" s="444" t="s">
        <v>162</v>
      </c>
      <c r="C120" s="444"/>
      <c r="D120" s="444"/>
      <c r="E120" s="36" t="s">
        <v>163</v>
      </c>
      <c r="F120" s="37"/>
      <c r="G120" s="491" t="s">
        <v>164</v>
      </c>
      <c r="H120" s="440"/>
      <c r="I120" s="492"/>
      <c r="J120" s="37"/>
      <c r="K120" s="493"/>
      <c r="L120" s="460"/>
      <c r="M120" s="460"/>
    </row>
    <row r="121" spans="1:13">
      <c r="A121" s="450"/>
      <c r="B121" s="450"/>
      <c r="C121" s="450"/>
      <c r="D121" s="450"/>
      <c r="E121" s="450"/>
      <c r="F121" s="450"/>
      <c r="G121" s="450"/>
      <c r="H121" s="450"/>
      <c r="I121" s="450"/>
      <c r="J121" s="450"/>
      <c r="K121" s="450"/>
      <c r="L121" s="450"/>
      <c r="M121" s="450"/>
    </row>
    <row r="122" spans="1:13">
      <c r="B122" s="444" t="s">
        <v>165</v>
      </c>
      <c r="C122" s="444"/>
      <c r="D122" s="444"/>
      <c r="E122" s="36" t="s">
        <v>163</v>
      </c>
      <c r="F122" s="37"/>
      <c r="G122" s="491" t="s">
        <v>164</v>
      </c>
      <c r="H122" s="440"/>
      <c r="I122" s="492"/>
      <c r="J122" s="37"/>
      <c r="K122" s="493"/>
      <c r="L122" s="450"/>
      <c r="M122" s="450"/>
    </row>
    <row r="123" spans="1:13">
      <c r="A123" s="450"/>
      <c r="B123" s="450"/>
      <c r="C123" s="450"/>
      <c r="D123" s="450"/>
      <c r="E123" s="450"/>
      <c r="F123" s="450"/>
      <c r="G123" s="450"/>
      <c r="H123" s="450"/>
      <c r="I123" s="450"/>
      <c r="J123" s="450"/>
      <c r="K123" s="450"/>
      <c r="L123" s="450"/>
      <c r="M123" s="450"/>
    </row>
    <row r="124" spans="1:13">
      <c r="A124" s="450"/>
      <c r="B124" s="450"/>
      <c r="C124" s="450"/>
      <c r="D124" s="450"/>
      <c r="E124" s="450"/>
      <c r="F124" s="450"/>
      <c r="G124" s="450"/>
      <c r="H124" s="450"/>
      <c r="I124" s="450"/>
      <c r="J124" s="450"/>
      <c r="K124" s="450"/>
      <c r="L124" s="450"/>
      <c r="M124" s="450"/>
    </row>
    <row r="125" spans="1:13">
      <c r="A125" s="439" t="s">
        <v>228</v>
      </c>
      <c r="B125" s="498"/>
      <c r="C125" s="498"/>
      <c r="D125" s="498"/>
      <c r="E125" s="498"/>
      <c r="F125" s="455"/>
      <c r="G125" s="455"/>
      <c r="H125" s="444" t="s">
        <v>229</v>
      </c>
      <c r="I125" s="444"/>
      <c r="J125" s="444"/>
      <c r="K125" s="444"/>
      <c r="L125" s="444"/>
      <c r="M125" s="444"/>
    </row>
    <row r="126" spans="1:13">
      <c r="A126" s="450"/>
      <c r="B126" s="450"/>
      <c r="C126" s="450"/>
      <c r="D126" s="450"/>
      <c r="E126" s="450"/>
      <c r="F126" s="450"/>
      <c r="G126" s="450"/>
      <c r="H126" s="450"/>
      <c r="I126" s="450"/>
      <c r="J126" s="450"/>
      <c r="K126" s="450"/>
      <c r="L126" s="450"/>
      <c r="M126" s="450"/>
    </row>
    <row r="127" spans="1:13">
      <c r="A127" s="462" t="s">
        <v>82</v>
      </c>
      <c r="B127" s="462"/>
      <c r="C127" s="499" t="s">
        <v>166</v>
      </c>
      <c r="D127" s="499"/>
      <c r="E127" s="499"/>
      <c r="F127" s="499"/>
      <c r="G127" s="499"/>
      <c r="H127" s="499"/>
      <c r="I127" s="499"/>
      <c r="J127" s="499"/>
      <c r="K127" s="499"/>
      <c r="L127" s="499"/>
      <c r="M127" s="499"/>
    </row>
    <row r="128" spans="1:13">
      <c r="A128" s="450"/>
      <c r="B128" s="450"/>
      <c r="C128" s="450"/>
      <c r="D128" s="450"/>
      <c r="E128" s="450"/>
      <c r="F128" s="450"/>
      <c r="G128" s="450"/>
      <c r="H128" s="450"/>
      <c r="I128" s="450"/>
      <c r="J128" s="450"/>
      <c r="K128" s="450"/>
      <c r="L128" s="450"/>
      <c r="M128" s="450"/>
    </row>
    <row r="129" spans="1:13">
      <c r="A129" s="440" t="s">
        <v>87</v>
      </c>
      <c r="B129" s="440"/>
      <c r="C129" s="19" t="s">
        <v>167</v>
      </c>
    </row>
    <row r="130" spans="1:13">
      <c r="A130" s="450"/>
      <c r="B130" s="450"/>
      <c r="C130" s="450"/>
      <c r="D130" s="450"/>
      <c r="E130" s="497"/>
      <c r="F130" s="37"/>
      <c r="G130" s="19" t="s">
        <v>95</v>
      </c>
      <c r="H130" s="37"/>
      <c r="I130" s="437" t="s">
        <v>96</v>
      </c>
      <c r="J130" s="444"/>
      <c r="K130" s="444"/>
      <c r="L130" s="444"/>
      <c r="M130" s="444"/>
    </row>
    <row r="131" spans="1:13">
      <c r="A131" s="450"/>
      <c r="B131" s="450"/>
      <c r="C131" s="450"/>
      <c r="D131" s="450"/>
      <c r="E131" s="450"/>
      <c r="F131" s="450"/>
      <c r="G131" s="450"/>
      <c r="H131" s="450"/>
      <c r="I131" s="450"/>
      <c r="J131" s="450"/>
      <c r="K131" s="450"/>
      <c r="L131" s="450"/>
      <c r="M131" s="450"/>
    </row>
    <row r="132" spans="1:13" ht="47.25" customHeight="1">
      <c r="A132" s="462" t="s">
        <v>91</v>
      </c>
      <c r="B132" s="462"/>
      <c r="C132" s="456" t="s">
        <v>168</v>
      </c>
      <c r="D132" s="456"/>
      <c r="E132" s="456"/>
      <c r="F132" s="456"/>
      <c r="G132" s="456"/>
      <c r="H132" s="456"/>
      <c r="I132" s="456"/>
      <c r="J132" s="456"/>
      <c r="K132" s="456"/>
      <c r="L132" s="456"/>
      <c r="M132" s="456"/>
    </row>
    <row r="133" spans="1:13">
      <c r="A133" s="439" t="s">
        <v>538</v>
      </c>
      <c r="B133" s="439"/>
      <c r="C133" s="439"/>
      <c r="D133" s="439"/>
      <c r="E133" s="439"/>
      <c r="F133" s="439"/>
      <c r="G133" s="439"/>
      <c r="H133" s="439"/>
      <c r="I133" s="439"/>
      <c r="J133" s="439"/>
      <c r="K133" s="439"/>
      <c r="L133" s="439"/>
      <c r="M133" s="439"/>
    </row>
    <row r="134" spans="1:13">
      <c r="A134" s="450"/>
      <c r="B134" s="450"/>
      <c r="C134" s="450"/>
      <c r="D134" s="450"/>
      <c r="E134" s="450"/>
      <c r="F134" s="450"/>
      <c r="G134" s="450"/>
      <c r="H134" s="450"/>
      <c r="I134" s="450"/>
      <c r="J134" s="450"/>
      <c r="K134" s="450"/>
      <c r="L134" s="450"/>
      <c r="M134" s="450"/>
    </row>
    <row r="135" spans="1:13">
      <c r="A135" s="457"/>
      <c r="B135" s="500"/>
      <c r="C135" s="501" t="s">
        <v>169</v>
      </c>
      <c r="D135" s="501"/>
      <c r="E135" s="501"/>
      <c r="F135" s="501"/>
      <c r="G135" s="501"/>
      <c r="H135" s="502" t="s">
        <v>170</v>
      </c>
      <c r="I135" s="502"/>
      <c r="J135" s="502" t="s">
        <v>171</v>
      </c>
      <c r="K135" s="502"/>
      <c r="L135" s="502" t="s">
        <v>172</v>
      </c>
      <c r="M135" s="502"/>
    </row>
    <row r="136" spans="1:13" ht="27" customHeight="1">
      <c r="A136" s="457"/>
      <c r="B136" s="500"/>
      <c r="C136" s="503" t="s">
        <v>173</v>
      </c>
      <c r="D136" s="503"/>
      <c r="E136" s="503"/>
      <c r="F136" s="503"/>
      <c r="G136" s="503"/>
      <c r="H136" s="504"/>
      <c r="I136" s="504"/>
      <c r="J136" s="504"/>
      <c r="K136" s="504"/>
      <c r="L136" s="504"/>
      <c r="M136" s="504"/>
    </row>
    <row r="137" spans="1:13" ht="27" customHeight="1">
      <c r="A137" s="457"/>
      <c r="B137" s="500"/>
      <c r="C137" s="505" t="s">
        <v>174</v>
      </c>
      <c r="D137" s="506"/>
      <c r="E137" s="506"/>
      <c r="F137" s="506"/>
      <c r="G137" s="507"/>
      <c r="H137" s="508"/>
      <c r="I137" s="509"/>
      <c r="J137" s="508"/>
      <c r="K137" s="509"/>
      <c r="L137" s="508"/>
      <c r="M137" s="509"/>
    </row>
    <row r="138" spans="1:13">
      <c r="A138" s="457"/>
      <c r="B138" s="500"/>
      <c r="C138" s="510" t="s">
        <v>175</v>
      </c>
      <c r="D138" s="510"/>
      <c r="E138" s="510"/>
      <c r="F138" s="510"/>
      <c r="G138" s="510"/>
      <c r="H138" s="504"/>
      <c r="I138" s="504"/>
      <c r="J138" s="504"/>
      <c r="K138" s="504"/>
      <c r="L138" s="504"/>
      <c r="M138" s="504"/>
    </row>
    <row r="139" spans="1:13">
      <c r="A139" s="457"/>
      <c r="B139" s="500"/>
      <c r="C139" s="510" t="s">
        <v>176</v>
      </c>
      <c r="D139" s="510"/>
      <c r="E139" s="510"/>
      <c r="F139" s="510"/>
      <c r="G139" s="510"/>
      <c r="H139" s="504"/>
      <c r="I139" s="504"/>
      <c r="J139" s="504"/>
      <c r="K139" s="504"/>
      <c r="L139" s="504"/>
      <c r="M139" s="504"/>
    </row>
    <row r="140" spans="1:13">
      <c r="A140" s="457"/>
      <c r="B140" s="500"/>
      <c r="C140" s="510" t="s">
        <v>177</v>
      </c>
      <c r="D140" s="510"/>
      <c r="E140" s="510"/>
      <c r="F140" s="510"/>
      <c r="G140" s="510"/>
      <c r="H140" s="504"/>
      <c r="I140" s="504"/>
      <c r="J140" s="504"/>
      <c r="K140" s="504"/>
      <c r="L140" s="504"/>
      <c r="M140" s="504"/>
    </row>
    <row r="141" spans="1:13">
      <c r="A141" s="457"/>
      <c r="B141" s="500"/>
      <c r="C141" s="510" t="s">
        <v>178</v>
      </c>
      <c r="D141" s="510"/>
      <c r="E141" s="510"/>
      <c r="F141" s="510"/>
      <c r="G141" s="510"/>
      <c r="H141" s="504"/>
      <c r="I141" s="504"/>
      <c r="J141" s="504"/>
      <c r="K141" s="504"/>
      <c r="L141" s="504"/>
      <c r="M141" s="504"/>
    </row>
    <row r="142" spans="1:13">
      <c r="A142" s="40"/>
      <c r="B142" s="41"/>
      <c r="C142" s="62"/>
      <c r="D142" s="62"/>
      <c r="E142" s="62"/>
      <c r="F142" s="62"/>
      <c r="G142" s="62"/>
      <c r="H142" s="42"/>
      <c r="I142" s="42"/>
      <c r="J142" s="42"/>
      <c r="K142" s="42"/>
      <c r="L142" s="42"/>
      <c r="M142" s="42"/>
    </row>
    <row r="143" spans="1:13">
      <c r="A143" s="439" t="s">
        <v>539</v>
      </c>
      <c r="B143" s="439"/>
      <c r="C143" s="439"/>
      <c r="D143" s="439"/>
      <c r="E143" s="439"/>
      <c r="F143" s="439"/>
      <c r="G143" s="439"/>
      <c r="H143" s="439"/>
      <c r="I143" s="439"/>
      <c r="J143" s="439"/>
      <c r="K143" s="439"/>
      <c r="L143" s="439"/>
      <c r="M143" s="439"/>
    </row>
    <row r="144" spans="1:13">
      <c r="A144" s="63"/>
      <c r="B144" s="435" t="s">
        <v>179</v>
      </c>
      <c r="C144" s="435"/>
      <c r="D144" s="435"/>
      <c r="E144" s="435"/>
      <c r="F144" s="435"/>
      <c r="G144" s="435"/>
      <c r="H144" s="435"/>
      <c r="I144" s="435"/>
      <c r="J144" s="435"/>
      <c r="K144" s="435"/>
      <c r="L144" s="435"/>
      <c r="M144" s="435"/>
    </row>
    <row r="145" spans="1:13">
      <c r="A145" s="450"/>
      <c r="B145" s="450"/>
      <c r="C145" s="450"/>
      <c r="D145" s="450"/>
      <c r="E145" s="450"/>
      <c r="F145" s="450"/>
      <c r="G145" s="450"/>
      <c r="H145" s="450"/>
      <c r="I145" s="450"/>
      <c r="J145" s="450"/>
      <c r="K145" s="450"/>
      <c r="L145" s="450"/>
      <c r="M145" s="450"/>
    </row>
    <row r="146" spans="1:13">
      <c r="A146" s="450"/>
      <c r="B146" s="37"/>
      <c r="C146" s="437" t="s">
        <v>180</v>
      </c>
      <c r="D146" s="444"/>
      <c r="E146" s="444"/>
      <c r="F146" s="444"/>
      <c r="G146" s="444"/>
      <c r="H146" s="444"/>
      <c r="I146" s="444"/>
      <c r="J146" s="444"/>
      <c r="K146" s="444"/>
      <c r="L146" s="444"/>
      <c r="M146" s="444"/>
    </row>
    <row r="147" spans="1:13">
      <c r="A147" s="450"/>
      <c r="B147" s="450"/>
      <c r="C147" s="450"/>
      <c r="D147" s="450"/>
      <c r="E147" s="450"/>
      <c r="F147" s="450"/>
      <c r="G147" s="450"/>
      <c r="H147" s="450"/>
      <c r="I147" s="450"/>
      <c r="J147" s="450"/>
      <c r="K147" s="450"/>
      <c r="L147" s="450"/>
      <c r="M147" s="450"/>
    </row>
    <row r="148" spans="1:13">
      <c r="A148" s="450"/>
      <c r="B148" s="37"/>
      <c r="C148" s="437" t="s">
        <v>181</v>
      </c>
      <c r="D148" s="444"/>
      <c r="E148" s="444"/>
      <c r="F148" s="444"/>
      <c r="G148" s="444"/>
      <c r="H148" s="444"/>
      <c r="I148" s="444"/>
      <c r="J148" s="444"/>
      <c r="K148" s="444"/>
      <c r="L148" s="444"/>
      <c r="M148" s="444"/>
    </row>
    <row r="149" spans="1:13">
      <c r="A149" s="450"/>
      <c r="B149" s="450"/>
      <c r="C149" s="450"/>
      <c r="D149" s="450"/>
      <c r="E149" s="450"/>
      <c r="F149" s="450"/>
      <c r="G149" s="450"/>
      <c r="H149" s="450"/>
      <c r="I149" s="450"/>
      <c r="J149" s="450"/>
      <c r="K149" s="450"/>
      <c r="L149" s="450"/>
      <c r="M149" s="450"/>
    </row>
    <row r="150" spans="1:13">
      <c r="A150" s="450"/>
      <c r="B150" s="37"/>
      <c r="C150" s="437" t="s">
        <v>182</v>
      </c>
      <c r="D150" s="444"/>
      <c r="E150" s="444"/>
      <c r="F150" s="444"/>
      <c r="G150" s="444"/>
      <c r="H150" s="444"/>
      <c r="I150" s="444"/>
      <c r="J150" s="444"/>
      <c r="K150" s="444"/>
      <c r="L150" s="444"/>
      <c r="M150" s="444"/>
    </row>
    <row r="151" spans="1:13">
      <c r="A151" s="450"/>
      <c r="B151" s="444"/>
      <c r="C151" s="444"/>
      <c r="D151" s="444"/>
      <c r="E151" s="444"/>
      <c r="F151" s="444"/>
      <c r="G151" s="444"/>
      <c r="H151" s="444"/>
      <c r="I151" s="444"/>
      <c r="J151" s="444"/>
      <c r="K151" s="444"/>
      <c r="L151" s="444"/>
      <c r="M151" s="444"/>
    </row>
    <row r="152" spans="1:13">
      <c r="A152" s="450"/>
      <c r="B152" s="37"/>
      <c r="C152" s="437" t="s">
        <v>183</v>
      </c>
      <c r="D152" s="444"/>
      <c r="E152" s="444"/>
      <c r="F152" s="444"/>
      <c r="G152" s="444"/>
      <c r="H152" s="444"/>
      <c r="I152" s="444"/>
      <c r="J152" s="444"/>
      <c r="K152" s="444"/>
      <c r="L152" s="444"/>
      <c r="M152" s="444"/>
    </row>
    <row r="153" spans="1:13">
      <c r="A153" s="450"/>
      <c r="B153" s="444"/>
      <c r="C153" s="444"/>
      <c r="D153" s="444"/>
      <c r="E153" s="444"/>
      <c r="F153" s="444"/>
      <c r="G153" s="444"/>
      <c r="H153" s="444"/>
      <c r="I153" s="444"/>
      <c r="J153" s="444"/>
      <c r="K153" s="444"/>
      <c r="L153" s="444"/>
      <c r="M153" s="444"/>
    </row>
    <row r="154" spans="1:13">
      <c r="A154" s="450"/>
      <c r="B154" s="37"/>
      <c r="C154" s="437" t="s">
        <v>184</v>
      </c>
      <c r="D154" s="444"/>
      <c r="E154" s="444"/>
      <c r="F154" s="444"/>
      <c r="G154" s="444"/>
      <c r="H154" s="444"/>
      <c r="I154" s="444"/>
      <c r="J154" s="444"/>
      <c r="K154" s="444"/>
      <c r="L154" s="444"/>
      <c r="M154" s="444"/>
    </row>
    <row r="155" spans="1:13">
      <c r="A155" s="450"/>
      <c r="B155" s="460"/>
      <c r="C155" s="460"/>
      <c r="D155" s="460"/>
      <c r="E155" s="460"/>
      <c r="F155" s="460"/>
      <c r="G155" s="460"/>
      <c r="H155" s="460"/>
      <c r="I155" s="460"/>
      <c r="J155" s="460"/>
      <c r="K155" s="460"/>
      <c r="L155" s="460"/>
      <c r="M155" s="460"/>
    </row>
    <row r="156" spans="1:13">
      <c r="A156" s="450"/>
      <c r="B156" s="37"/>
      <c r="C156" s="437" t="s">
        <v>185</v>
      </c>
      <c r="D156" s="438"/>
      <c r="E156" s="438"/>
      <c r="F156" s="438"/>
      <c r="G156" s="438"/>
      <c r="H156" s="438"/>
      <c r="I156" s="438"/>
      <c r="J156" s="438"/>
      <c r="K156" s="438"/>
      <c r="L156" s="438"/>
      <c r="M156" s="438"/>
    </row>
    <row r="157" spans="1:13">
      <c r="A157" s="450"/>
      <c r="B157" s="450"/>
      <c r="C157" s="450"/>
      <c r="D157" s="450"/>
      <c r="E157" s="450"/>
      <c r="F157" s="450"/>
      <c r="G157" s="450"/>
      <c r="H157" s="450"/>
      <c r="I157" s="450"/>
      <c r="J157" s="450"/>
      <c r="K157" s="450"/>
      <c r="L157" s="450"/>
      <c r="M157" s="450"/>
    </row>
    <row r="158" spans="1:13">
      <c r="A158" s="450"/>
      <c r="B158" s="37"/>
      <c r="C158" s="437" t="s">
        <v>186</v>
      </c>
      <c r="D158" s="444"/>
      <c r="E158" s="444"/>
      <c r="F158" s="444"/>
      <c r="G158" s="444"/>
      <c r="H158" s="444"/>
      <c r="I158" s="444"/>
      <c r="J158" s="444"/>
      <c r="K158" s="444"/>
      <c r="L158" s="444"/>
      <c r="M158" s="444"/>
    </row>
    <row r="159" spans="1:13">
      <c r="A159" s="450"/>
      <c r="B159" s="444"/>
      <c r="C159" s="444"/>
      <c r="D159" s="444"/>
      <c r="E159" s="444"/>
      <c r="F159" s="444"/>
      <c r="G159" s="444"/>
      <c r="H159" s="444"/>
      <c r="I159" s="444"/>
      <c r="J159" s="444"/>
      <c r="K159" s="444"/>
      <c r="L159" s="444"/>
      <c r="M159" s="444"/>
    </row>
    <row r="160" spans="1:13">
      <c r="A160" s="450"/>
      <c r="B160" s="37"/>
      <c r="C160" s="437" t="s">
        <v>187</v>
      </c>
      <c r="D160" s="444"/>
      <c r="E160" s="444"/>
      <c r="F160" s="444"/>
      <c r="G160" s="444"/>
      <c r="H160" s="444"/>
      <c r="I160" s="444"/>
      <c r="J160" s="444"/>
      <c r="K160" s="444"/>
      <c r="L160" s="444"/>
      <c r="M160" s="444"/>
    </row>
    <row r="161" spans="1:13">
      <c r="A161" s="450"/>
      <c r="B161" s="455"/>
      <c r="C161" s="455"/>
      <c r="D161" s="455"/>
      <c r="E161" s="455"/>
      <c r="F161" s="455"/>
      <c r="G161" s="455"/>
      <c r="H161" s="455"/>
      <c r="I161" s="455"/>
      <c r="J161" s="455"/>
      <c r="K161" s="455"/>
      <c r="L161" s="455"/>
      <c r="M161" s="455"/>
    </row>
    <row r="162" spans="1:13">
      <c r="A162" s="450"/>
      <c r="B162" s="450"/>
      <c r="C162" s="450"/>
      <c r="D162" s="450"/>
      <c r="E162" s="450"/>
      <c r="F162" s="450"/>
      <c r="G162" s="450"/>
      <c r="H162" s="450"/>
      <c r="I162" s="450"/>
      <c r="J162" s="450"/>
      <c r="K162" s="450"/>
      <c r="L162" s="450"/>
      <c r="M162" s="450"/>
    </row>
    <row r="163" spans="1:13">
      <c r="A163" s="511" t="s">
        <v>230</v>
      </c>
      <c r="B163" s="511"/>
      <c r="C163" s="511"/>
      <c r="D163" s="511"/>
      <c r="E163" s="511"/>
      <c r="F163" s="511"/>
      <c r="G163" s="511"/>
      <c r="H163" s="511"/>
      <c r="I163" s="511"/>
      <c r="J163" s="511"/>
      <c r="K163" s="511"/>
      <c r="L163" s="511"/>
      <c r="M163" s="511"/>
    </row>
    <row r="164" spans="1:13">
      <c r="A164" s="462" t="s">
        <v>82</v>
      </c>
      <c r="B164" s="64"/>
      <c r="C164" s="512" t="s">
        <v>188</v>
      </c>
      <c r="D164" s="470"/>
      <c r="E164" s="470"/>
      <c r="F164" s="470"/>
      <c r="G164" s="470"/>
      <c r="H164" s="470"/>
      <c r="I164" s="470"/>
      <c r="J164" s="470"/>
      <c r="K164" s="470"/>
      <c r="L164" s="470"/>
      <c r="M164" s="470"/>
    </row>
    <row r="165" spans="1:13">
      <c r="A165" s="462"/>
      <c r="B165" s="460"/>
      <c r="C165" s="460"/>
      <c r="D165" s="460"/>
      <c r="E165" s="460"/>
      <c r="F165" s="460"/>
      <c r="G165" s="460"/>
      <c r="H165" s="460"/>
      <c r="I165" s="460"/>
      <c r="J165" s="460"/>
      <c r="K165" s="460"/>
      <c r="L165" s="460"/>
      <c r="M165" s="460"/>
    </row>
    <row r="166" spans="1:13">
      <c r="A166" s="462"/>
      <c r="B166" s="43"/>
      <c r="C166" s="437" t="s">
        <v>189</v>
      </c>
      <c r="D166" s="438"/>
      <c r="E166" s="438"/>
      <c r="F166" s="438"/>
      <c r="G166" s="438"/>
      <c r="H166" s="438"/>
      <c r="I166" s="438"/>
      <c r="J166" s="438"/>
      <c r="K166" s="438"/>
      <c r="L166" s="438"/>
      <c r="M166" s="438"/>
    </row>
    <row r="167" spans="1:13">
      <c r="A167" s="462"/>
      <c r="B167" s="460"/>
      <c r="C167" s="460"/>
      <c r="D167" s="460"/>
      <c r="E167" s="460"/>
      <c r="F167" s="460"/>
      <c r="G167" s="460"/>
      <c r="H167" s="460"/>
      <c r="I167" s="460"/>
      <c r="J167" s="460"/>
      <c r="K167" s="460"/>
      <c r="L167" s="460"/>
      <c r="M167" s="460"/>
    </row>
    <row r="168" spans="1:13">
      <c r="A168" s="462"/>
      <c r="B168" s="43"/>
      <c r="C168" s="512" t="s">
        <v>190</v>
      </c>
      <c r="D168" s="470"/>
      <c r="E168" s="470"/>
      <c r="F168" s="470"/>
      <c r="G168" s="470"/>
      <c r="H168" s="470"/>
      <c r="I168" s="470"/>
      <c r="J168" s="470"/>
      <c r="K168" s="470"/>
      <c r="L168" s="470"/>
      <c r="M168" s="470"/>
    </row>
    <row r="169" spans="1:13">
      <c r="A169" s="462"/>
      <c r="B169" s="460"/>
      <c r="C169" s="460"/>
      <c r="D169" s="460"/>
      <c r="E169" s="460"/>
      <c r="F169" s="460"/>
      <c r="G169" s="460"/>
      <c r="H169" s="460"/>
      <c r="I169" s="460"/>
      <c r="J169" s="460"/>
      <c r="K169" s="460"/>
      <c r="L169" s="460"/>
      <c r="M169" s="460"/>
    </row>
    <row r="170" spans="1:13">
      <c r="A170" s="462"/>
      <c r="B170" s="43"/>
      <c r="C170" s="437" t="s">
        <v>191</v>
      </c>
      <c r="D170" s="438"/>
      <c r="E170" s="438"/>
      <c r="F170" s="438"/>
      <c r="G170" s="438"/>
      <c r="H170" s="438"/>
      <c r="I170" s="438"/>
      <c r="J170" s="438"/>
      <c r="K170" s="438"/>
      <c r="L170" s="438"/>
      <c r="M170" s="438"/>
    </row>
    <row r="171" spans="1:13">
      <c r="A171" s="460"/>
      <c r="B171" s="460"/>
      <c r="C171" s="460"/>
      <c r="D171" s="460"/>
      <c r="E171" s="460"/>
      <c r="F171" s="460"/>
      <c r="G171" s="460"/>
      <c r="H171" s="460"/>
      <c r="I171" s="460"/>
      <c r="J171" s="460"/>
      <c r="K171" s="460"/>
      <c r="L171" s="460"/>
      <c r="M171" s="460"/>
    </row>
    <row r="172" spans="1:13" ht="75.75" customHeight="1">
      <c r="A172" s="44" t="s">
        <v>87</v>
      </c>
      <c r="C172" s="456" t="s">
        <v>192</v>
      </c>
      <c r="D172" s="456"/>
      <c r="E172" s="456"/>
      <c r="F172" s="456"/>
      <c r="G172" s="456"/>
      <c r="H172" s="456"/>
      <c r="I172" s="456"/>
      <c r="J172" s="456"/>
      <c r="K172" s="456"/>
      <c r="L172" s="456"/>
      <c r="M172" s="456"/>
    </row>
    <row r="173" spans="1:13">
      <c r="A173" s="450"/>
      <c r="B173" s="450"/>
      <c r="C173" s="450"/>
      <c r="D173" s="450"/>
      <c r="E173" s="450"/>
      <c r="F173" s="450"/>
      <c r="G173" s="450"/>
      <c r="H173" s="450"/>
      <c r="I173" s="450"/>
      <c r="J173" s="450"/>
      <c r="K173" s="450"/>
      <c r="L173" s="450"/>
      <c r="M173" s="450"/>
    </row>
    <row r="174" spans="1:13">
      <c r="A174" s="511" t="s">
        <v>231</v>
      </c>
      <c r="B174" s="511"/>
      <c r="C174" s="511"/>
      <c r="D174" s="511"/>
      <c r="E174" s="511"/>
      <c r="F174" s="511"/>
      <c r="G174" s="511"/>
      <c r="H174" s="511"/>
      <c r="I174" s="511"/>
      <c r="J174" s="511"/>
      <c r="K174" s="511"/>
      <c r="L174" s="511"/>
      <c r="M174" s="511"/>
    </row>
    <row r="175" spans="1:13">
      <c r="A175" s="462" t="s">
        <v>82</v>
      </c>
      <c r="B175" s="64"/>
      <c r="C175" s="512" t="s">
        <v>193</v>
      </c>
      <c r="D175" s="470"/>
      <c r="E175" s="470"/>
      <c r="F175" s="470"/>
      <c r="G175" s="470"/>
      <c r="H175" s="470"/>
      <c r="I175" s="470"/>
      <c r="J175" s="470"/>
      <c r="K175" s="470"/>
      <c r="L175" s="470"/>
      <c r="M175" s="470"/>
    </row>
    <row r="176" spans="1:13">
      <c r="A176" s="462"/>
      <c r="B176" s="460"/>
      <c r="C176" s="460"/>
      <c r="D176" s="460"/>
      <c r="E176" s="460"/>
      <c r="F176" s="460"/>
      <c r="G176" s="460"/>
      <c r="H176" s="460"/>
      <c r="I176" s="460"/>
      <c r="J176" s="460"/>
      <c r="K176" s="460"/>
      <c r="L176" s="460"/>
      <c r="M176" s="460"/>
    </row>
    <row r="177" spans="1:13">
      <c r="A177" s="462"/>
      <c r="B177" s="43"/>
      <c r="C177" s="437" t="s">
        <v>194</v>
      </c>
      <c r="D177" s="438"/>
      <c r="E177" s="438"/>
      <c r="F177" s="438"/>
      <c r="G177" s="438"/>
      <c r="H177" s="438"/>
      <c r="I177" s="438"/>
      <c r="J177" s="438"/>
      <c r="K177" s="438"/>
      <c r="L177" s="438"/>
      <c r="M177" s="438"/>
    </row>
    <row r="178" spans="1:13">
      <c r="A178" s="462"/>
      <c r="B178" s="460"/>
      <c r="C178" s="460"/>
      <c r="D178" s="460"/>
      <c r="E178" s="460"/>
      <c r="F178" s="460"/>
      <c r="G178" s="460"/>
      <c r="H178" s="460"/>
      <c r="I178" s="460"/>
      <c r="J178" s="460"/>
      <c r="K178" s="460"/>
      <c r="L178" s="460"/>
      <c r="M178" s="460"/>
    </row>
    <row r="179" spans="1:13">
      <c r="A179" s="462"/>
      <c r="B179" s="43"/>
      <c r="C179" s="512" t="s">
        <v>195</v>
      </c>
      <c r="D179" s="470"/>
      <c r="E179" s="470"/>
      <c r="F179" s="470"/>
      <c r="G179" s="470"/>
      <c r="H179" s="470"/>
      <c r="I179" s="470"/>
      <c r="J179" s="470"/>
      <c r="K179" s="470"/>
      <c r="L179" s="470"/>
      <c r="M179" s="470"/>
    </row>
    <row r="180" spans="1:13">
      <c r="A180" s="462"/>
      <c r="B180" s="460"/>
      <c r="C180" s="460"/>
      <c r="D180" s="460"/>
      <c r="E180" s="460"/>
      <c r="F180" s="460"/>
      <c r="G180" s="460"/>
      <c r="H180" s="460"/>
      <c r="I180" s="460"/>
      <c r="J180" s="460"/>
      <c r="K180" s="460"/>
      <c r="L180" s="460"/>
      <c r="M180" s="460"/>
    </row>
    <row r="181" spans="1:13">
      <c r="A181" s="462"/>
      <c r="B181" s="43"/>
      <c r="C181" s="437" t="s">
        <v>196</v>
      </c>
      <c r="D181" s="438"/>
      <c r="E181" s="438"/>
      <c r="F181" s="438"/>
      <c r="G181" s="438"/>
      <c r="H181" s="438"/>
      <c r="I181" s="438"/>
      <c r="J181" s="438"/>
      <c r="K181" s="438"/>
      <c r="L181" s="438"/>
      <c r="M181" s="438"/>
    </row>
    <row r="182" spans="1:13">
      <c r="A182" s="460"/>
      <c r="B182" s="460"/>
      <c r="C182" s="460"/>
      <c r="D182" s="460"/>
      <c r="E182" s="460"/>
      <c r="F182" s="460"/>
      <c r="G182" s="460"/>
      <c r="H182" s="460"/>
      <c r="I182" s="460"/>
      <c r="J182" s="460"/>
      <c r="K182" s="460"/>
      <c r="L182" s="460"/>
      <c r="M182" s="460"/>
    </row>
    <row r="183" spans="1:13" ht="42" customHeight="1">
      <c r="A183" s="44" t="s">
        <v>87</v>
      </c>
      <c r="C183" s="456" t="s">
        <v>197</v>
      </c>
      <c r="D183" s="456"/>
      <c r="E183" s="456"/>
      <c r="F183" s="456"/>
      <c r="G183" s="456"/>
      <c r="H183" s="456"/>
      <c r="I183" s="456"/>
      <c r="J183" s="456"/>
      <c r="K183" s="456"/>
      <c r="L183" s="456"/>
      <c r="M183" s="456"/>
    </row>
    <row r="184" spans="1:13">
      <c r="A184" s="450"/>
      <c r="B184" s="450"/>
      <c r="C184" s="450"/>
      <c r="D184" s="450"/>
      <c r="E184" s="450"/>
      <c r="F184" s="450"/>
      <c r="G184" s="450"/>
      <c r="H184" s="450"/>
      <c r="I184" s="450"/>
      <c r="J184" s="450"/>
      <c r="K184" s="450"/>
      <c r="L184" s="450"/>
      <c r="M184" s="450"/>
    </row>
    <row r="185" spans="1:13">
      <c r="A185" s="44"/>
      <c r="B185" s="513"/>
      <c r="C185" s="513"/>
      <c r="D185" s="513"/>
      <c r="E185" s="513"/>
      <c r="F185" s="513"/>
      <c r="G185" s="513"/>
      <c r="H185" s="513"/>
      <c r="I185" s="513"/>
      <c r="J185" s="513"/>
      <c r="K185" s="513"/>
      <c r="L185" s="513"/>
      <c r="M185" s="513"/>
    </row>
    <row r="186" spans="1:13">
      <c r="A186" s="439" t="s">
        <v>198</v>
      </c>
      <c r="B186" s="439"/>
      <c r="C186" s="439"/>
      <c r="D186" s="439"/>
      <c r="E186" s="439"/>
      <c r="F186" s="439"/>
      <c r="G186" s="439"/>
      <c r="H186" s="439"/>
      <c r="I186" s="439"/>
      <c r="J186" s="439"/>
      <c r="K186" s="439"/>
      <c r="L186" s="439"/>
      <c r="M186" s="439"/>
    </row>
    <row r="187" spans="1:13">
      <c r="A187" s="514"/>
      <c r="B187" s="514"/>
      <c r="C187" s="514"/>
      <c r="D187" s="514"/>
      <c r="E187" s="514"/>
      <c r="F187" s="514"/>
      <c r="G187" s="514"/>
      <c r="H187" s="514"/>
      <c r="I187" s="514"/>
      <c r="J187" s="514"/>
      <c r="K187" s="514"/>
      <c r="L187" s="514"/>
      <c r="M187" s="514"/>
    </row>
    <row r="188" spans="1:13">
      <c r="A188" s="44" t="s">
        <v>199</v>
      </c>
      <c r="B188" s="513" t="s">
        <v>200</v>
      </c>
      <c r="C188" s="513"/>
      <c r="D188" s="513"/>
      <c r="E188" s="513"/>
      <c r="F188" s="513"/>
      <c r="G188" s="513"/>
      <c r="H188" s="513"/>
      <c r="I188" s="513"/>
      <c r="J188" s="513"/>
      <c r="K188" s="513"/>
      <c r="L188" s="513"/>
      <c r="M188" s="513"/>
    </row>
    <row r="189" spans="1:13">
      <c r="A189" s="514"/>
      <c r="B189" s="514"/>
      <c r="C189" s="515"/>
      <c r="D189" s="45"/>
      <c r="E189" s="516" t="s">
        <v>95</v>
      </c>
      <c r="F189" s="513"/>
      <c r="G189" s="517"/>
      <c r="H189" s="45"/>
      <c r="I189" s="516" t="s">
        <v>96</v>
      </c>
      <c r="J189" s="513"/>
      <c r="K189" s="513"/>
      <c r="L189" s="513"/>
      <c r="M189" s="513"/>
    </row>
    <row r="190" spans="1:13" ht="75.75" customHeight="1">
      <c r="A190" s="514"/>
      <c r="B190" s="514"/>
      <c r="C190" s="518" t="s">
        <v>201</v>
      </c>
      <c r="D190" s="518"/>
      <c r="E190" s="518"/>
      <c r="F190" s="518"/>
      <c r="G190" s="518"/>
      <c r="H190" s="518"/>
      <c r="I190" s="518"/>
      <c r="J190" s="518"/>
      <c r="K190" s="518"/>
      <c r="L190" s="518"/>
      <c r="M190" s="518"/>
    </row>
    <row r="191" spans="1:13">
      <c r="A191" s="514"/>
      <c r="B191" s="514"/>
      <c r="C191" s="514"/>
      <c r="D191" s="514"/>
      <c r="E191" s="514"/>
      <c r="F191" s="514"/>
      <c r="G191" s="514"/>
      <c r="H191" s="514"/>
      <c r="I191" s="514"/>
      <c r="J191" s="514"/>
      <c r="K191" s="514"/>
      <c r="L191" s="514"/>
      <c r="M191" s="514"/>
    </row>
    <row r="192" spans="1:13">
      <c r="A192" s="44" t="s">
        <v>87</v>
      </c>
      <c r="B192" s="444" t="s">
        <v>202</v>
      </c>
      <c r="C192" s="444"/>
      <c r="D192" s="444"/>
      <c r="E192" s="444"/>
      <c r="F192" s="444"/>
      <c r="G192" s="444"/>
      <c r="H192" s="444"/>
      <c r="I192" s="444"/>
      <c r="J192" s="444"/>
      <c r="K192" s="444"/>
      <c r="L192" s="444"/>
      <c r="M192" s="444"/>
    </row>
    <row r="193" spans="1:13">
      <c r="A193" s="514"/>
      <c r="B193" s="514"/>
      <c r="C193" s="515"/>
      <c r="D193" s="45"/>
      <c r="E193" s="516" t="s">
        <v>95</v>
      </c>
      <c r="F193" s="513"/>
      <c r="G193" s="517"/>
      <c r="H193" s="45"/>
      <c r="I193" s="516" t="s">
        <v>96</v>
      </c>
      <c r="J193" s="513"/>
      <c r="K193" s="513"/>
      <c r="L193" s="513"/>
      <c r="M193" s="513"/>
    </row>
    <row r="194" spans="1:13" ht="37.5" customHeight="1">
      <c r="A194" s="450"/>
      <c r="B194" s="450"/>
      <c r="C194" s="456" t="s">
        <v>203</v>
      </c>
      <c r="D194" s="456"/>
      <c r="E194" s="456"/>
      <c r="F194" s="456"/>
      <c r="G194" s="456"/>
      <c r="H194" s="456"/>
      <c r="I194" s="456"/>
      <c r="J194" s="456"/>
      <c r="K194" s="456"/>
      <c r="L194" s="456"/>
      <c r="M194" s="456"/>
    </row>
    <row r="195" spans="1:13">
      <c r="A195" s="450"/>
      <c r="B195" s="450"/>
      <c r="C195" s="450"/>
      <c r="D195" s="450"/>
      <c r="E195" s="450"/>
      <c r="F195" s="450"/>
      <c r="G195" s="450"/>
      <c r="H195" s="450"/>
      <c r="I195" s="450"/>
      <c r="J195" s="450"/>
      <c r="K195" s="450"/>
      <c r="L195" s="450"/>
      <c r="M195" s="450"/>
    </row>
    <row r="196" spans="1:13">
      <c r="A196" s="36" t="s">
        <v>91</v>
      </c>
      <c r="B196" s="435" t="s">
        <v>222</v>
      </c>
      <c r="C196" s="435"/>
      <c r="D196" s="435"/>
      <c r="E196" s="435"/>
      <c r="F196" s="435"/>
      <c r="G196" s="435"/>
      <c r="H196" s="435"/>
      <c r="I196" s="435"/>
      <c r="J196" s="435"/>
      <c r="K196" s="435"/>
      <c r="L196" s="435"/>
      <c r="M196" s="435"/>
    </row>
    <row r="197" spans="1:13">
      <c r="A197" s="450" t="s">
        <v>204</v>
      </c>
      <c r="B197" s="450"/>
      <c r="C197" s="450"/>
      <c r="D197" s="450"/>
      <c r="E197" s="450"/>
      <c r="F197" s="450"/>
      <c r="G197" s="450"/>
      <c r="H197" s="450"/>
      <c r="I197" s="450"/>
      <c r="J197" s="450"/>
      <c r="K197" s="450"/>
      <c r="L197" s="450"/>
      <c r="M197" s="450"/>
    </row>
    <row r="198" spans="1:13" ht="15" customHeight="1">
      <c r="A198" s="450" t="s">
        <v>205</v>
      </c>
      <c r="B198" s="450"/>
      <c r="C198" s="450"/>
      <c r="D198" s="450"/>
      <c r="E198" s="450"/>
      <c r="F198" s="450"/>
      <c r="G198" s="450"/>
      <c r="H198" s="450"/>
      <c r="I198" s="450"/>
      <c r="J198" s="450"/>
      <c r="K198" s="450"/>
      <c r="L198" s="450"/>
      <c r="M198" s="450"/>
    </row>
    <row r="199" spans="1:13">
      <c r="A199" s="457"/>
      <c r="B199" s="457"/>
      <c r="C199" s="457"/>
      <c r="D199" s="457"/>
      <c r="E199" s="457"/>
      <c r="F199" s="457"/>
      <c r="G199" s="457"/>
      <c r="H199" s="457"/>
      <c r="I199" s="457"/>
      <c r="J199" s="457"/>
      <c r="K199" s="457"/>
      <c r="L199" s="457"/>
      <c r="M199" s="457"/>
    </row>
    <row r="200" spans="1:13">
      <c r="B200" s="519" t="s">
        <v>206</v>
      </c>
      <c r="C200" s="519"/>
      <c r="D200" s="519"/>
      <c r="E200" s="519" t="s">
        <v>207</v>
      </c>
      <c r="F200" s="519"/>
      <c r="G200" s="519"/>
      <c r="H200" s="519"/>
      <c r="I200" s="519"/>
      <c r="J200" s="519" t="s">
        <v>208</v>
      </c>
      <c r="K200" s="519"/>
      <c r="L200" s="519"/>
      <c r="M200" s="519"/>
    </row>
    <row r="201" spans="1:13">
      <c r="B201" s="521"/>
      <c r="C201" s="522"/>
      <c r="D201" s="523"/>
      <c r="E201" s="521"/>
      <c r="F201" s="522"/>
      <c r="G201" s="522"/>
      <c r="H201" s="522"/>
      <c r="I201" s="523"/>
      <c r="J201" s="521"/>
      <c r="K201" s="522"/>
      <c r="L201" s="522"/>
      <c r="M201" s="523"/>
    </row>
    <row r="202" spans="1:13">
      <c r="B202" s="521"/>
      <c r="C202" s="522"/>
      <c r="D202" s="523"/>
      <c r="E202" s="521"/>
      <c r="F202" s="522"/>
      <c r="G202" s="522"/>
      <c r="H202" s="522"/>
      <c r="I202" s="523"/>
      <c r="J202" s="521"/>
      <c r="K202" s="522"/>
      <c r="L202" s="522"/>
      <c r="M202" s="523"/>
    </row>
    <row r="203" spans="1:13">
      <c r="B203" s="520"/>
      <c r="C203" s="520"/>
      <c r="D203" s="520"/>
      <c r="E203" s="520"/>
      <c r="F203" s="520"/>
      <c r="G203" s="520"/>
      <c r="H203" s="520"/>
      <c r="I203" s="520"/>
      <c r="J203" s="520"/>
      <c r="K203" s="520"/>
      <c r="L203" s="520"/>
      <c r="M203" s="520"/>
    </row>
    <row r="204" spans="1:13">
      <c r="B204" s="521"/>
      <c r="C204" s="522"/>
      <c r="D204" s="523"/>
      <c r="E204" s="521"/>
      <c r="F204" s="522"/>
      <c r="G204" s="522"/>
      <c r="H204" s="522"/>
      <c r="I204" s="523"/>
      <c r="J204" s="521"/>
      <c r="K204" s="522"/>
      <c r="L204" s="522"/>
      <c r="M204" s="523"/>
    </row>
    <row r="205" spans="1:13">
      <c r="B205" s="521"/>
      <c r="C205" s="522"/>
      <c r="D205" s="523"/>
      <c r="E205" s="521"/>
      <c r="F205" s="522"/>
      <c r="G205" s="522"/>
      <c r="H205" s="522"/>
      <c r="I205" s="523"/>
      <c r="J205" s="521"/>
      <c r="K205" s="522"/>
      <c r="L205" s="522"/>
      <c r="M205" s="523"/>
    </row>
    <row r="206" spans="1:13">
      <c r="B206" s="520"/>
      <c r="C206" s="520"/>
      <c r="D206" s="520"/>
      <c r="E206" s="520"/>
      <c r="F206" s="520"/>
      <c r="G206" s="520"/>
      <c r="H206" s="520"/>
      <c r="I206" s="520"/>
      <c r="J206" s="520"/>
      <c r="K206" s="520"/>
      <c r="L206" s="520"/>
      <c r="M206" s="520"/>
    </row>
    <row r="207" spans="1:13">
      <c r="B207" s="520"/>
      <c r="C207" s="520"/>
      <c r="D207" s="520"/>
      <c r="E207" s="520"/>
      <c r="F207" s="520"/>
      <c r="G207" s="520"/>
      <c r="H207" s="520"/>
      <c r="I207" s="520"/>
      <c r="J207" s="520"/>
      <c r="K207" s="520"/>
      <c r="L207" s="520"/>
      <c r="M207" s="520"/>
    </row>
    <row r="208" spans="1:13">
      <c r="B208" s="520"/>
      <c r="C208" s="520"/>
      <c r="D208" s="520"/>
      <c r="E208" s="520"/>
      <c r="F208" s="520"/>
      <c r="G208" s="520"/>
      <c r="H208" s="520"/>
      <c r="I208" s="520"/>
      <c r="J208" s="520"/>
      <c r="K208" s="520"/>
      <c r="L208" s="520"/>
      <c r="M208" s="520"/>
    </row>
    <row r="209" spans="1:13">
      <c r="A209" s="450"/>
      <c r="B209" s="450"/>
      <c r="C209" s="450"/>
      <c r="D209" s="450"/>
      <c r="E209" s="450"/>
      <c r="F209" s="450"/>
      <c r="G209" s="450"/>
      <c r="H209" s="450"/>
      <c r="I209" s="450"/>
      <c r="J209" s="450"/>
      <c r="K209" s="450"/>
      <c r="L209" s="450"/>
      <c r="M209" s="450"/>
    </row>
    <row r="210" spans="1:13">
      <c r="A210" s="530"/>
      <c r="B210" s="531"/>
      <c r="C210" s="531"/>
      <c r="D210" s="531"/>
      <c r="E210" s="531"/>
      <c r="F210" s="531"/>
      <c r="G210" s="531"/>
      <c r="H210" s="531"/>
      <c r="I210" s="531"/>
      <c r="J210" s="531"/>
      <c r="K210" s="531"/>
      <c r="L210" s="531"/>
      <c r="M210" s="532"/>
    </row>
    <row r="211" spans="1:13">
      <c r="A211" s="533" t="s">
        <v>209</v>
      </c>
      <c r="B211" s="534"/>
      <c r="C211" s="534"/>
      <c r="D211" s="534"/>
      <c r="E211" s="534"/>
      <c r="F211" s="534"/>
      <c r="G211" s="534"/>
      <c r="H211" s="534"/>
      <c r="I211" s="534"/>
      <c r="J211" s="534"/>
      <c r="K211" s="534"/>
      <c r="L211" s="534"/>
      <c r="M211" s="535"/>
    </row>
    <row r="212" spans="1:13">
      <c r="A212" s="65"/>
      <c r="B212" s="65"/>
      <c r="C212" s="65"/>
      <c r="D212" s="65"/>
      <c r="E212" s="65"/>
      <c r="F212" s="65"/>
      <c r="G212" s="65"/>
      <c r="H212" s="65"/>
      <c r="I212" s="65"/>
      <c r="J212" s="65"/>
      <c r="K212" s="65"/>
      <c r="L212" s="65"/>
      <c r="M212" s="65"/>
    </row>
    <row r="213" spans="1:13">
      <c r="A213" s="65"/>
      <c r="B213" s="65"/>
      <c r="C213" s="65"/>
      <c r="D213" s="65"/>
      <c r="E213" s="65"/>
      <c r="F213" s="65"/>
      <c r="G213" s="65"/>
      <c r="H213" s="65"/>
      <c r="I213" s="65"/>
      <c r="J213" s="65"/>
      <c r="K213" s="65"/>
      <c r="L213" s="65"/>
      <c r="M213" s="65"/>
    </row>
    <row r="214" spans="1:13">
      <c r="A214" s="498" t="s">
        <v>210</v>
      </c>
      <c r="B214" s="439"/>
      <c r="C214" s="439"/>
      <c r="D214" s="439"/>
      <c r="E214" s="439"/>
      <c r="F214" s="439"/>
      <c r="G214" s="439"/>
      <c r="H214" s="439"/>
      <c r="I214" s="439"/>
      <c r="J214" s="439"/>
      <c r="K214" s="439"/>
      <c r="L214" s="439"/>
      <c r="M214" s="439"/>
    </row>
    <row r="215" spans="1:13">
      <c r="A215" s="450"/>
      <c r="B215" s="450"/>
      <c r="C215" s="450"/>
      <c r="D215" s="450"/>
      <c r="E215" s="450"/>
      <c r="F215" s="450"/>
      <c r="G215" s="450"/>
      <c r="H215" s="450"/>
      <c r="I215" s="450"/>
      <c r="J215" s="450"/>
      <c r="K215" s="450"/>
      <c r="L215" s="450"/>
      <c r="M215" s="450"/>
    </row>
    <row r="216" spans="1:13" ht="104.25" customHeight="1">
      <c r="A216" s="524" t="s">
        <v>211</v>
      </c>
      <c r="B216" s="524"/>
      <c r="C216" s="524"/>
      <c r="D216" s="524"/>
      <c r="E216" s="524"/>
      <c r="F216" s="524"/>
      <c r="G216" s="524"/>
      <c r="H216" s="524"/>
      <c r="I216" s="524"/>
      <c r="J216" s="524"/>
      <c r="K216" s="524"/>
      <c r="L216" s="524"/>
      <c r="M216" s="524"/>
    </row>
    <row r="217" spans="1:13" ht="106.5" customHeight="1">
      <c r="A217" s="524" t="s">
        <v>212</v>
      </c>
      <c r="B217" s="524"/>
      <c r="C217" s="524"/>
      <c r="D217" s="524"/>
      <c r="E217" s="524"/>
      <c r="F217" s="524"/>
      <c r="G217" s="524"/>
      <c r="H217" s="524"/>
      <c r="I217" s="524"/>
      <c r="J217" s="524"/>
      <c r="K217" s="524"/>
      <c r="L217" s="524"/>
      <c r="M217" s="524"/>
    </row>
    <row r="218" spans="1:13" ht="24.75" customHeight="1">
      <c r="A218" s="449"/>
      <c r="B218" s="449"/>
      <c r="C218" s="449"/>
      <c r="D218" s="449"/>
      <c r="E218" s="449"/>
      <c r="F218" s="41"/>
      <c r="G218" s="449"/>
      <c r="H218" s="449"/>
      <c r="I218" s="449"/>
      <c r="K218" s="525"/>
      <c r="L218" s="525"/>
      <c r="M218" s="525"/>
    </row>
    <row r="219" spans="1:13" ht="21" customHeight="1">
      <c r="A219" s="526" t="s">
        <v>213</v>
      </c>
      <c r="B219" s="527"/>
      <c r="C219" s="527"/>
      <c r="D219" s="527"/>
      <c r="E219" s="527"/>
      <c r="F219" s="66"/>
      <c r="G219" s="528" t="s">
        <v>214</v>
      </c>
      <c r="H219" s="528"/>
      <c r="I219" s="528"/>
      <c r="K219" s="529" t="s">
        <v>215</v>
      </c>
      <c r="L219" s="529"/>
      <c r="M219" s="529"/>
    </row>
    <row r="220" spans="1:13" ht="26.25" customHeight="1">
      <c r="A220" s="449"/>
      <c r="B220" s="449"/>
      <c r="C220" s="449"/>
      <c r="D220" s="449"/>
      <c r="E220" s="449"/>
      <c r="F220" s="66"/>
      <c r="G220" s="537"/>
      <c r="H220" s="537"/>
      <c r="I220" s="537"/>
      <c r="J220" s="537"/>
      <c r="K220" s="537"/>
      <c r="L220" s="537"/>
      <c r="M220" s="537"/>
    </row>
    <row r="221" spans="1:13">
      <c r="A221" s="529" t="s">
        <v>216</v>
      </c>
      <c r="B221" s="529"/>
      <c r="C221" s="529"/>
      <c r="D221" s="529"/>
      <c r="E221" s="529"/>
      <c r="F221" s="66"/>
      <c r="G221" s="529" t="s">
        <v>217</v>
      </c>
      <c r="H221" s="529"/>
      <c r="I221" s="529"/>
      <c r="J221" s="529"/>
      <c r="K221" s="529"/>
      <c r="L221" s="529"/>
      <c r="M221" s="529"/>
    </row>
    <row r="222" spans="1:13" ht="33.75" customHeight="1">
      <c r="A222" s="449"/>
      <c r="B222" s="449"/>
      <c r="C222" s="449"/>
      <c r="D222" s="449"/>
      <c r="E222" s="449"/>
      <c r="F222" s="41"/>
      <c r="G222" s="449"/>
      <c r="H222" s="449"/>
      <c r="I222" s="449"/>
      <c r="K222" s="525"/>
      <c r="L222" s="525"/>
      <c r="M222" s="525"/>
    </row>
    <row r="223" spans="1:13">
      <c r="A223" s="529" t="s">
        <v>218</v>
      </c>
      <c r="B223" s="529"/>
      <c r="C223" s="529"/>
      <c r="D223" s="529"/>
      <c r="E223" s="529"/>
      <c r="F223" s="66"/>
      <c r="G223" s="67" t="s">
        <v>219</v>
      </c>
      <c r="H223" s="67"/>
      <c r="I223" s="67"/>
      <c r="K223" s="68" t="s">
        <v>220</v>
      </c>
    </row>
    <row r="224" spans="1:13">
      <c r="A224" s="536"/>
      <c r="B224" s="536"/>
      <c r="C224" s="536"/>
      <c r="D224" s="536"/>
      <c r="E224" s="536"/>
      <c r="F224" s="536"/>
      <c r="G224" s="536"/>
      <c r="H224" s="536"/>
      <c r="I224" s="536"/>
      <c r="J224" s="536"/>
      <c r="K224" s="536"/>
      <c r="L224" s="536"/>
      <c r="M224" s="536"/>
    </row>
    <row r="225" spans="1:13">
      <c r="A225" s="536"/>
      <c r="B225" s="536"/>
      <c r="C225" s="536"/>
      <c r="D225" s="536"/>
      <c r="E225" s="536"/>
      <c r="F225" s="536"/>
      <c r="G225" s="536"/>
      <c r="H225" s="536"/>
      <c r="I225" s="536"/>
      <c r="J225" s="536"/>
      <c r="K225" s="536"/>
      <c r="L225" s="536"/>
      <c r="M225" s="536"/>
    </row>
    <row r="226" spans="1:13">
      <c r="A226" s="536"/>
      <c r="B226" s="536"/>
      <c r="C226" s="536"/>
      <c r="D226" s="536"/>
      <c r="E226" s="536"/>
      <c r="F226" s="536"/>
      <c r="G226" s="536"/>
      <c r="H226" s="536"/>
      <c r="I226" s="536"/>
      <c r="J226" s="536"/>
      <c r="K226" s="536"/>
      <c r="L226" s="536"/>
      <c r="M226" s="536"/>
    </row>
  </sheetData>
  <mergeCells count="480">
    <mergeCell ref="A223:E223"/>
    <mergeCell ref="A224:M226"/>
    <mergeCell ref="A220:E220"/>
    <mergeCell ref="G220:M220"/>
    <mergeCell ref="A221:E221"/>
    <mergeCell ref="G221:M221"/>
    <mergeCell ref="A222:E222"/>
    <mergeCell ref="G222:I222"/>
    <mergeCell ref="K222:M222"/>
    <mergeCell ref="A217:M217"/>
    <mergeCell ref="A218:E218"/>
    <mergeCell ref="G218:I218"/>
    <mergeCell ref="K218:M218"/>
    <mergeCell ref="A219:E219"/>
    <mergeCell ref="G219:I219"/>
    <mergeCell ref="K219:M219"/>
    <mergeCell ref="A209:M209"/>
    <mergeCell ref="A210:M210"/>
    <mergeCell ref="A211:M211"/>
    <mergeCell ref="A214:M214"/>
    <mergeCell ref="A215:M215"/>
    <mergeCell ref="A216:M216"/>
    <mergeCell ref="B207:D207"/>
    <mergeCell ref="E207:I207"/>
    <mergeCell ref="J207:M207"/>
    <mergeCell ref="B208:D208"/>
    <mergeCell ref="E208:I208"/>
    <mergeCell ref="J208:M208"/>
    <mergeCell ref="B205:D205"/>
    <mergeCell ref="E205:I205"/>
    <mergeCell ref="J205:M205"/>
    <mergeCell ref="B206:D206"/>
    <mergeCell ref="E206:I206"/>
    <mergeCell ref="J206:M206"/>
    <mergeCell ref="B203:D203"/>
    <mergeCell ref="E203:I203"/>
    <mergeCell ref="J203:M203"/>
    <mergeCell ref="B204:D204"/>
    <mergeCell ref="E204:I204"/>
    <mergeCell ref="J204:M204"/>
    <mergeCell ref="B201:D201"/>
    <mergeCell ref="E201:I201"/>
    <mergeCell ref="J201:M201"/>
    <mergeCell ref="B202:D202"/>
    <mergeCell ref="E202:I202"/>
    <mergeCell ref="J202:M202"/>
    <mergeCell ref="A195:M195"/>
    <mergeCell ref="B196:M196"/>
    <mergeCell ref="A197:M197"/>
    <mergeCell ref="A198:M198"/>
    <mergeCell ref="A199:M199"/>
    <mergeCell ref="B200:D200"/>
    <mergeCell ref="E200:I200"/>
    <mergeCell ref="J200:M200"/>
    <mergeCell ref="A191:M191"/>
    <mergeCell ref="B192:M192"/>
    <mergeCell ref="A193:C193"/>
    <mergeCell ref="E193:G193"/>
    <mergeCell ref="I193:M193"/>
    <mergeCell ref="A194:B194"/>
    <mergeCell ref="C194:M194"/>
    <mergeCell ref="B188:M188"/>
    <mergeCell ref="A189:C189"/>
    <mergeCell ref="E189:G189"/>
    <mergeCell ref="I189:M189"/>
    <mergeCell ref="A190:B190"/>
    <mergeCell ref="C190:M190"/>
    <mergeCell ref="A182:M182"/>
    <mergeCell ref="C183:M183"/>
    <mergeCell ref="A184:M184"/>
    <mergeCell ref="B185:M185"/>
    <mergeCell ref="A186:M186"/>
    <mergeCell ref="A187:M187"/>
    <mergeCell ref="A162:M162"/>
    <mergeCell ref="A163:M163"/>
    <mergeCell ref="A164:A170"/>
    <mergeCell ref="C164:M164"/>
    <mergeCell ref="B165:M165"/>
    <mergeCell ref="C166:M166"/>
    <mergeCell ref="B167:M167"/>
    <mergeCell ref="C168:M168"/>
    <mergeCell ref="A175:A181"/>
    <mergeCell ref="C175:M175"/>
    <mergeCell ref="B176:M176"/>
    <mergeCell ref="C177:M177"/>
    <mergeCell ref="B178:M178"/>
    <mergeCell ref="C179:M179"/>
    <mergeCell ref="B180:M180"/>
    <mergeCell ref="C181:M181"/>
    <mergeCell ref="B169:M169"/>
    <mergeCell ref="C170:M170"/>
    <mergeCell ref="A171:M171"/>
    <mergeCell ref="C172:M172"/>
    <mergeCell ref="A173:M173"/>
    <mergeCell ref="A174:M174"/>
    <mergeCell ref="C154:M154"/>
    <mergeCell ref="B155:M155"/>
    <mergeCell ref="C156:M156"/>
    <mergeCell ref="B157:M157"/>
    <mergeCell ref="C158:M158"/>
    <mergeCell ref="B159:M159"/>
    <mergeCell ref="A145:M145"/>
    <mergeCell ref="A146:A161"/>
    <mergeCell ref="C146:M146"/>
    <mergeCell ref="B147:M147"/>
    <mergeCell ref="C148:M148"/>
    <mergeCell ref="B149:M149"/>
    <mergeCell ref="C150:M150"/>
    <mergeCell ref="B151:M151"/>
    <mergeCell ref="C152:M152"/>
    <mergeCell ref="B153:M153"/>
    <mergeCell ref="C160:M160"/>
    <mergeCell ref="B161:M161"/>
    <mergeCell ref="A143:M143"/>
    <mergeCell ref="B144:M144"/>
    <mergeCell ref="C139:G139"/>
    <mergeCell ref="H139:I139"/>
    <mergeCell ref="J139:K139"/>
    <mergeCell ref="L139:M139"/>
    <mergeCell ref="C140:G140"/>
    <mergeCell ref="H140:I140"/>
    <mergeCell ref="J140:K140"/>
    <mergeCell ref="L140:M140"/>
    <mergeCell ref="A133:M133"/>
    <mergeCell ref="A134:M134"/>
    <mergeCell ref="A135:B141"/>
    <mergeCell ref="C135:G135"/>
    <mergeCell ref="H135:I135"/>
    <mergeCell ref="J135:K135"/>
    <mergeCell ref="L135:M135"/>
    <mergeCell ref="C136:G136"/>
    <mergeCell ref="H136:I136"/>
    <mergeCell ref="J136:K136"/>
    <mergeCell ref="L136:M136"/>
    <mergeCell ref="C137:G137"/>
    <mergeCell ref="H137:I137"/>
    <mergeCell ref="J137:K137"/>
    <mergeCell ref="L137:M137"/>
    <mergeCell ref="C138:G138"/>
    <mergeCell ref="H138:I138"/>
    <mergeCell ref="J138:K138"/>
    <mergeCell ref="L138:M138"/>
    <mergeCell ref="C141:G141"/>
    <mergeCell ref="H141:I141"/>
    <mergeCell ref="J141:K141"/>
    <mergeCell ref="L141:M141"/>
    <mergeCell ref="A128:M128"/>
    <mergeCell ref="A129:B129"/>
    <mergeCell ref="A130:E130"/>
    <mergeCell ref="I130:M130"/>
    <mergeCell ref="A131:M131"/>
    <mergeCell ref="A132:B132"/>
    <mergeCell ref="C132:M132"/>
    <mergeCell ref="A125:E125"/>
    <mergeCell ref="F125:G125"/>
    <mergeCell ref="H125:M125"/>
    <mergeCell ref="A126:M126"/>
    <mergeCell ref="A127:B127"/>
    <mergeCell ref="C127:M127"/>
    <mergeCell ref="A121:M121"/>
    <mergeCell ref="B122:D122"/>
    <mergeCell ref="G122:I122"/>
    <mergeCell ref="K122:M122"/>
    <mergeCell ref="A123:M123"/>
    <mergeCell ref="A124:M124"/>
    <mergeCell ref="A117:M117"/>
    <mergeCell ref="A118:B118"/>
    <mergeCell ref="C118:M118"/>
    <mergeCell ref="A119:M119"/>
    <mergeCell ref="B120:D120"/>
    <mergeCell ref="G120:I120"/>
    <mergeCell ref="K120:M120"/>
    <mergeCell ref="B116:C116"/>
    <mergeCell ref="D116:E116"/>
    <mergeCell ref="F116:G116"/>
    <mergeCell ref="H116:I116"/>
    <mergeCell ref="J116:K116"/>
    <mergeCell ref="L116:M116"/>
    <mergeCell ref="B115:C115"/>
    <mergeCell ref="D115:E115"/>
    <mergeCell ref="F115:G115"/>
    <mergeCell ref="H115:I115"/>
    <mergeCell ref="J115:K115"/>
    <mergeCell ref="L115:M115"/>
    <mergeCell ref="B114:C114"/>
    <mergeCell ref="D114:E114"/>
    <mergeCell ref="F114:G114"/>
    <mergeCell ref="H114:I114"/>
    <mergeCell ref="J114:K114"/>
    <mergeCell ref="L114:M114"/>
    <mergeCell ref="B113:C113"/>
    <mergeCell ref="D113:E113"/>
    <mergeCell ref="F113:G113"/>
    <mergeCell ref="H113:I113"/>
    <mergeCell ref="J113:K113"/>
    <mergeCell ref="L113:M113"/>
    <mergeCell ref="B110:C110"/>
    <mergeCell ref="D110:E110"/>
    <mergeCell ref="F110:G110"/>
    <mergeCell ref="H110:I110"/>
    <mergeCell ref="J110:K110"/>
    <mergeCell ref="L110:M110"/>
    <mergeCell ref="B109:C109"/>
    <mergeCell ref="D109:E109"/>
    <mergeCell ref="F109:G109"/>
    <mergeCell ref="H109:I109"/>
    <mergeCell ref="J109:K109"/>
    <mergeCell ref="L109:M109"/>
    <mergeCell ref="B108:C108"/>
    <mergeCell ref="D108:E108"/>
    <mergeCell ref="F108:G108"/>
    <mergeCell ref="H108:I108"/>
    <mergeCell ref="J108:K108"/>
    <mergeCell ref="L108:M108"/>
    <mergeCell ref="B107:C107"/>
    <mergeCell ref="D107:E107"/>
    <mergeCell ref="F107:G107"/>
    <mergeCell ref="H107:I107"/>
    <mergeCell ref="J107:K107"/>
    <mergeCell ref="L107:M107"/>
    <mergeCell ref="B106:C106"/>
    <mergeCell ref="D106:E106"/>
    <mergeCell ref="F106:G106"/>
    <mergeCell ref="H106:I106"/>
    <mergeCell ref="J106:K106"/>
    <mergeCell ref="L106:M106"/>
    <mergeCell ref="B105:C105"/>
    <mergeCell ref="D105:E105"/>
    <mergeCell ref="F105:G105"/>
    <mergeCell ref="H105:I105"/>
    <mergeCell ref="J105:K105"/>
    <mergeCell ref="L105:M105"/>
    <mergeCell ref="B104:C104"/>
    <mergeCell ref="D104:E104"/>
    <mergeCell ref="F104:G104"/>
    <mergeCell ref="H104:I104"/>
    <mergeCell ref="J104:K104"/>
    <mergeCell ref="L104:M104"/>
    <mergeCell ref="B103:C103"/>
    <mergeCell ref="D103:E103"/>
    <mergeCell ref="F103:G103"/>
    <mergeCell ref="H103:I103"/>
    <mergeCell ref="J103:K103"/>
    <mergeCell ref="L103:M103"/>
    <mergeCell ref="B102:C102"/>
    <mergeCell ref="D102:E102"/>
    <mergeCell ref="F102:G102"/>
    <mergeCell ref="H102:I102"/>
    <mergeCell ref="J102:K102"/>
    <mergeCell ref="L102:M102"/>
    <mergeCell ref="B101:C101"/>
    <mergeCell ref="D101:E101"/>
    <mergeCell ref="F101:G101"/>
    <mergeCell ref="H101:I101"/>
    <mergeCell ref="J101:K101"/>
    <mergeCell ref="L101:M101"/>
    <mergeCell ref="B100:C100"/>
    <mergeCell ref="D100:E100"/>
    <mergeCell ref="F100:G100"/>
    <mergeCell ref="H100:I100"/>
    <mergeCell ref="J100:K100"/>
    <mergeCell ref="L100:M100"/>
    <mergeCell ref="B99:C99"/>
    <mergeCell ref="D99:E99"/>
    <mergeCell ref="F99:G99"/>
    <mergeCell ref="H99:I99"/>
    <mergeCell ref="J99:K99"/>
    <mergeCell ref="L99:M99"/>
    <mergeCell ref="B98:C98"/>
    <mergeCell ref="D98:E98"/>
    <mergeCell ref="F98:G98"/>
    <mergeCell ref="H98:I98"/>
    <mergeCell ref="J98:K98"/>
    <mergeCell ref="L98:M98"/>
    <mergeCell ref="B97:C97"/>
    <mergeCell ref="D97:E97"/>
    <mergeCell ref="F97:G97"/>
    <mergeCell ref="H97:I97"/>
    <mergeCell ref="J97:K97"/>
    <mergeCell ref="L97:M97"/>
    <mergeCell ref="B96:C96"/>
    <mergeCell ref="D96:E96"/>
    <mergeCell ref="F96:G96"/>
    <mergeCell ref="H96:I96"/>
    <mergeCell ref="J96:K96"/>
    <mergeCell ref="L96:M96"/>
    <mergeCell ref="B95:C95"/>
    <mergeCell ref="D95:E95"/>
    <mergeCell ref="F95:G95"/>
    <mergeCell ref="H95:I95"/>
    <mergeCell ref="J95:K95"/>
    <mergeCell ref="L95:M95"/>
    <mergeCell ref="B94:C94"/>
    <mergeCell ref="D94:E94"/>
    <mergeCell ref="F94:G94"/>
    <mergeCell ref="H94:I94"/>
    <mergeCell ref="J94:K94"/>
    <mergeCell ref="L94:M94"/>
    <mergeCell ref="B93:C93"/>
    <mergeCell ref="D93:E93"/>
    <mergeCell ref="F93:G93"/>
    <mergeCell ref="H93:I93"/>
    <mergeCell ref="J93:K93"/>
    <mergeCell ref="L93:M93"/>
    <mergeCell ref="B92:C92"/>
    <mergeCell ref="D92:E92"/>
    <mergeCell ref="F92:G92"/>
    <mergeCell ref="H92:I92"/>
    <mergeCell ref="J92:K92"/>
    <mergeCell ref="L92:M92"/>
    <mergeCell ref="B91:C91"/>
    <mergeCell ref="D91:E91"/>
    <mergeCell ref="F91:G91"/>
    <mergeCell ref="H91:I91"/>
    <mergeCell ref="J91:K91"/>
    <mergeCell ref="L91:M91"/>
    <mergeCell ref="B90:C90"/>
    <mergeCell ref="D90:E90"/>
    <mergeCell ref="F90:G90"/>
    <mergeCell ref="H90:I90"/>
    <mergeCell ref="J90:K90"/>
    <mergeCell ref="L90:M90"/>
    <mergeCell ref="B89:C89"/>
    <mergeCell ref="D89:E89"/>
    <mergeCell ref="F89:G89"/>
    <mergeCell ref="H89:I89"/>
    <mergeCell ref="J89:K89"/>
    <mergeCell ref="L89:M89"/>
    <mergeCell ref="B88:C88"/>
    <mergeCell ref="D88:E88"/>
    <mergeCell ref="F88:G88"/>
    <mergeCell ref="H88:I88"/>
    <mergeCell ref="J88:K88"/>
    <mergeCell ref="L88:M88"/>
    <mergeCell ref="B87:C87"/>
    <mergeCell ref="D87:E87"/>
    <mergeCell ref="F87:G87"/>
    <mergeCell ref="H87:I87"/>
    <mergeCell ref="J87:K87"/>
    <mergeCell ref="L87:M87"/>
    <mergeCell ref="B86:C86"/>
    <mergeCell ref="D86:E86"/>
    <mergeCell ref="F86:G86"/>
    <mergeCell ref="H86:I86"/>
    <mergeCell ref="J86:K86"/>
    <mergeCell ref="L86:M86"/>
    <mergeCell ref="B85:C85"/>
    <mergeCell ref="D85:E85"/>
    <mergeCell ref="F85:G85"/>
    <mergeCell ref="H85:I85"/>
    <mergeCell ref="J85:K85"/>
    <mergeCell ref="L85:M85"/>
    <mergeCell ref="B84:C84"/>
    <mergeCell ref="D84:E84"/>
    <mergeCell ref="F84:G84"/>
    <mergeCell ref="H84:I84"/>
    <mergeCell ref="J84:K84"/>
    <mergeCell ref="L84:M84"/>
    <mergeCell ref="B83:C83"/>
    <mergeCell ref="D83:E83"/>
    <mergeCell ref="F83:G83"/>
    <mergeCell ref="H83:I83"/>
    <mergeCell ref="J83:K83"/>
    <mergeCell ref="L83:M83"/>
    <mergeCell ref="A80:C80"/>
    <mergeCell ref="D80:F80"/>
    <mergeCell ref="H80:J80"/>
    <mergeCell ref="K80:M80"/>
    <mergeCell ref="A81:M81"/>
    <mergeCell ref="A82:M82"/>
    <mergeCell ref="J77:M77"/>
    <mergeCell ref="A78:M78"/>
    <mergeCell ref="A79:B79"/>
    <mergeCell ref="D79:F79"/>
    <mergeCell ref="H79:J79"/>
    <mergeCell ref="K79:M79"/>
    <mergeCell ref="A74:M74"/>
    <mergeCell ref="B75:E75"/>
    <mergeCell ref="F75:I75"/>
    <mergeCell ref="J75:M75"/>
    <mergeCell ref="A76:A77"/>
    <mergeCell ref="B76:E76"/>
    <mergeCell ref="F76:I76"/>
    <mergeCell ref="J76:M76"/>
    <mergeCell ref="B77:E77"/>
    <mergeCell ref="F77:I77"/>
    <mergeCell ref="A68:M68"/>
    <mergeCell ref="B69:M69"/>
    <mergeCell ref="A70:M70"/>
    <mergeCell ref="A71:B71"/>
    <mergeCell ref="C71:M71"/>
    <mergeCell ref="B73:M73"/>
    <mergeCell ref="A64:J64"/>
    <mergeCell ref="K64:M64"/>
    <mergeCell ref="C65:E65"/>
    <mergeCell ref="G65:M65"/>
    <mergeCell ref="A66:M66"/>
    <mergeCell ref="A67:B67"/>
    <mergeCell ref="C67:M67"/>
    <mergeCell ref="A60:M60"/>
    <mergeCell ref="A61:B61"/>
    <mergeCell ref="C61:M61"/>
    <mergeCell ref="A62:M62"/>
    <mergeCell ref="C63:E63"/>
    <mergeCell ref="G63:I63"/>
    <mergeCell ref="K63:M63"/>
    <mergeCell ref="H52:M52"/>
    <mergeCell ref="A53:M53"/>
    <mergeCell ref="A54:B59"/>
    <mergeCell ref="C54:M54"/>
    <mergeCell ref="E55:M55"/>
    <mergeCell ref="E56:M56"/>
    <mergeCell ref="E57:M57"/>
    <mergeCell ref="E58:M58"/>
    <mergeCell ref="E59:M59"/>
    <mergeCell ref="A45:M45"/>
    <mergeCell ref="A46:B46"/>
    <mergeCell ref="C46:M46"/>
    <mergeCell ref="A47:B52"/>
    <mergeCell ref="C47:M47"/>
    <mergeCell ref="C48:I48"/>
    <mergeCell ref="C49:I49"/>
    <mergeCell ref="C50:M50"/>
    <mergeCell ref="C51:M51"/>
    <mergeCell ref="C52:G52"/>
    <mergeCell ref="D39:M39"/>
    <mergeCell ref="D40:M40"/>
    <mergeCell ref="D41:M41"/>
    <mergeCell ref="D42:M42"/>
    <mergeCell ref="D43:M43"/>
    <mergeCell ref="A44:B44"/>
    <mergeCell ref="C44:M44"/>
    <mergeCell ref="A28:M28"/>
    <mergeCell ref="A29:B29"/>
    <mergeCell ref="A31:B31"/>
    <mergeCell ref="A32:C43"/>
    <mergeCell ref="D32:M32"/>
    <mergeCell ref="D34:M34"/>
    <mergeCell ref="D35:M35"/>
    <mergeCell ref="D36:M36"/>
    <mergeCell ref="D37:M37"/>
    <mergeCell ref="D38:M38"/>
    <mergeCell ref="A22:B22"/>
    <mergeCell ref="C22:M22"/>
    <mergeCell ref="A23:M23"/>
    <mergeCell ref="A24:B27"/>
    <mergeCell ref="C24:M24"/>
    <mergeCell ref="C25:M25"/>
    <mergeCell ref="C26:M26"/>
    <mergeCell ref="C27:M27"/>
    <mergeCell ref="B18:I18"/>
    <mergeCell ref="B19:I19"/>
    <mergeCell ref="A20:M20"/>
    <mergeCell ref="A21:B21"/>
    <mergeCell ref="C21:E21"/>
    <mergeCell ref="F21:G21"/>
    <mergeCell ref="I21:K21"/>
    <mergeCell ref="L21:M21"/>
    <mergeCell ref="B9:I9"/>
    <mergeCell ref="J9:J19"/>
    <mergeCell ref="B10:I10"/>
    <mergeCell ref="B11:I11"/>
    <mergeCell ref="B12:I12"/>
    <mergeCell ref="B13:I13"/>
    <mergeCell ref="B14:I14"/>
    <mergeCell ref="B15:I15"/>
    <mergeCell ref="B16:I16"/>
    <mergeCell ref="B17:I17"/>
    <mergeCell ref="C4:M4"/>
    <mergeCell ref="C5:M5"/>
    <mergeCell ref="A6:H6"/>
    <mergeCell ref="J6:M6"/>
    <mergeCell ref="A7:M7"/>
    <mergeCell ref="A8:B8"/>
    <mergeCell ref="C8:I8"/>
    <mergeCell ref="J8:M8"/>
    <mergeCell ref="A1:M1"/>
    <mergeCell ref="A2:M2"/>
    <mergeCell ref="A3:B3"/>
    <mergeCell ref="C3:M3"/>
  </mergeCells>
  <pageMargins left="0.7" right="0.7" top="0.75" bottom="0.75" header="0.3" footer="0.3"/>
  <pageSetup scale="75" fitToHeight="0" orientation="portrait" r:id="rId1"/>
  <rowBreaks count="4" manualBreakCount="4">
    <brk id="45" max="16383" man="1"/>
    <brk id="70" max="16383" man="1"/>
    <brk id="117" max="16383" man="1"/>
    <brk id="162"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view="pageBreakPreview" zoomScale="60" zoomScaleNormal="100" workbookViewId="0">
      <selection activeCell="M12" sqref="M12"/>
    </sheetView>
  </sheetViews>
  <sheetFormatPr defaultRowHeight="15"/>
  <cols>
    <col min="1" max="1" width="16.42578125" style="19" customWidth="1"/>
    <col min="2" max="2" width="27.42578125" style="19" customWidth="1"/>
    <col min="3" max="3" width="20.5703125" style="19" customWidth="1"/>
    <col min="4" max="4" width="13.5703125" style="19" customWidth="1"/>
    <col min="5" max="5" width="9.140625" style="19"/>
    <col min="6" max="6" width="7" style="19" customWidth="1"/>
    <col min="7" max="7" width="14.5703125" style="19" customWidth="1"/>
    <col min="8" max="16384" width="9.140625" style="19"/>
  </cols>
  <sheetData>
    <row r="1" spans="1:11" ht="15" customHeight="1" thickBot="1">
      <c r="A1" s="409" t="s">
        <v>703</v>
      </c>
      <c r="B1" s="409"/>
      <c r="C1" s="409"/>
      <c r="D1" s="409"/>
      <c r="E1" s="409"/>
      <c r="F1" s="409"/>
      <c r="G1" s="409"/>
    </row>
    <row r="2" spans="1:11">
      <c r="A2" s="19" t="s">
        <v>609</v>
      </c>
      <c r="D2" s="21"/>
      <c r="E2" s="21"/>
      <c r="F2" s="21"/>
      <c r="G2" s="21"/>
    </row>
    <row r="3" spans="1:11">
      <c r="D3" s="21"/>
      <c r="E3" s="21"/>
      <c r="F3" s="21"/>
      <c r="G3" s="21"/>
    </row>
    <row r="4" spans="1:11">
      <c r="A4" s="393" t="s">
        <v>606</v>
      </c>
      <c r="B4" s="390"/>
      <c r="C4" s="1"/>
      <c r="D4" s="1"/>
      <c r="E4" s="1"/>
      <c r="F4" s="1"/>
      <c r="G4" s="390"/>
    </row>
    <row r="5" spans="1:11" ht="15.75" customHeight="1">
      <c r="A5" s="538" t="s">
        <v>610</v>
      </c>
      <c r="B5" s="538"/>
      <c r="C5" s="538"/>
      <c r="D5" s="539"/>
      <c r="E5" s="539"/>
      <c r="F5" s="539"/>
      <c r="G5" s="539"/>
      <c r="K5" s="394"/>
    </row>
    <row r="6" spans="1:11" ht="93.75" customHeight="1">
      <c r="A6" s="538" t="s">
        <v>611</v>
      </c>
      <c r="B6" s="538"/>
      <c r="C6" s="538"/>
      <c r="D6" s="539"/>
      <c r="E6" s="539"/>
      <c r="F6" s="539"/>
      <c r="G6" s="539"/>
      <c r="K6" s="394"/>
    </row>
    <row r="7" spans="1:11">
      <c r="A7" s="538" t="s">
        <v>698</v>
      </c>
      <c r="B7" s="538"/>
      <c r="C7" s="538"/>
      <c r="D7" s="539"/>
      <c r="E7" s="539"/>
      <c r="F7" s="539"/>
      <c r="G7" s="539"/>
      <c r="K7" s="394"/>
    </row>
    <row r="8" spans="1:11" ht="32.25" customHeight="1">
      <c r="A8" s="538" t="s">
        <v>612</v>
      </c>
      <c r="B8" s="538"/>
      <c r="C8" s="538"/>
      <c r="D8" s="539"/>
      <c r="E8" s="539"/>
      <c r="F8" s="539"/>
      <c r="G8" s="539"/>
      <c r="K8" s="394"/>
    </row>
    <row r="10" spans="1:11">
      <c r="A10" s="393" t="s">
        <v>607</v>
      </c>
      <c r="B10" s="390"/>
      <c r="C10" s="1"/>
      <c r="D10" s="1"/>
      <c r="E10" s="1"/>
      <c r="F10" s="1"/>
      <c r="G10" s="390"/>
    </row>
    <row r="11" spans="1:11" ht="15" customHeight="1">
      <c r="A11" s="538" t="s">
        <v>610</v>
      </c>
      <c r="B11" s="538"/>
      <c r="C11" s="538"/>
      <c r="D11" s="539"/>
      <c r="E11" s="539"/>
      <c r="F11" s="539"/>
      <c r="G11" s="539"/>
    </row>
    <row r="12" spans="1:11" ht="90.75" customHeight="1">
      <c r="A12" s="538" t="s">
        <v>611</v>
      </c>
      <c r="B12" s="538"/>
      <c r="C12" s="538"/>
      <c r="D12" s="539"/>
      <c r="E12" s="539"/>
      <c r="F12" s="539"/>
      <c r="G12" s="539"/>
    </row>
    <row r="13" spans="1:11" ht="15" customHeight="1">
      <c r="A13" s="538" t="s">
        <v>698</v>
      </c>
      <c r="B13" s="538"/>
      <c r="C13" s="538"/>
      <c r="D13" s="539"/>
      <c r="E13" s="539"/>
      <c r="F13" s="539"/>
      <c r="G13" s="539"/>
    </row>
    <row r="14" spans="1:11" ht="33" customHeight="1">
      <c r="A14" s="538" t="s">
        <v>612</v>
      </c>
      <c r="B14" s="538"/>
      <c r="C14" s="538"/>
      <c r="D14" s="539"/>
      <c r="E14" s="539"/>
      <c r="F14" s="539"/>
      <c r="G14" s="539"/>
    </row>
    <row r="16" spans="1:11">
      <c r="A16" s="393" t="s">
        <v>608</v>
      </c>
      <c r="B16" s="390"/>
      <c r="C16" s="1"/>
      <c r="D16" s="1"/>
      <c r="E16" s="1"/>
      <c r="F16" s="1"/>
      <c r="G16" s="390"/>
    </row>
    <row r="17" spans="1:7" ht="15" customHeight="1">
      <c r="A17" s="538" t="s">
        <v>610</v>
      </c>
      <c r="B17" s="538"/>
      <c r="C17" s="538"/>
      <c r="D17" s="539"/>
      <c r="E17" s="539"/>
      <c r="F17" s="539"/>
      <c r="G17" s="539"/>
    </row>
    <row r="18" spans="1:7" ht="89.25" customHeight="1">
      <c r="A18" s="538" t="s">
        <v>611</v>
      </c>
      <c r="B18" s="538"/>
      <c r="C18" s="538"/>
      <c r="D18" s="539"/>
      <c r="E18" s="539"/>
      <c r="F18" s="539"/>
      <c r="G18" s="539"/>
    </row>
    <row r="19" spans="1:7" ht="15" customHeight="1">
      <c r="A19" s="538" t="s">
        <v>698</v>
      </c>
      <c r="B19" s="538"/>
      <c r="C19" s="538"/>
      <c r="D19" s="539"/>
      <c r="E19" s="539"/>
      <c r="F19" s="539"/>
      <c r="G19" s="539"/>
    </row>
    <row r="20" spans="1:7" ht="31.5" customHeight="1">
      <c r="A20" s="538" t="s">
        <v>612</v>
      </c>
      <c r="B20" s="538"/>
      <c r="C20" s="538"/>
      <c r="D20" s="539"/>
      <c r="E20" s="539"/>
      <c r="F20" s="539"/>
      <c r="G20" s="539"/>
    </row>
  </sheetData>
  <mergeCells count="25">
    <mergeCell ref="A1:G1"/>
    <mergeCell ref="A5:C5"/>
    <mergeCell ref="A7:C7"/>
    <mergeCell ref="A8:C8"/>
    <mergeCell ref="D5:G5"/>
    <mergeCell ref="D6:G6"/>
    <mergeCell ref="D7:G7"/>
    <mergeCell ref="D8:G8"/>
    <mergeCell ref="A6:C6"/>
    <mergeCell ref="A11:C11"/>
    <mergeCell ref="D11:G11"/>
    <mergeCell ref="A12:C12"/>
    <mergeCell ref="D12:G12"/>
    <mergeCell ref="A13:C13"/>
    <mergeCell ref="D13:G13"/>
    <mergeCell ref="A19:C19"/>
    <mergeCell ref="D19:G19"/>
    <mergeCell ref="A20:C20"/>
    <mergeCell ref="D20:G20"/>
    <mergeCell ref="A14:C14"/>
    <mergeCell ref="D14:G14"/>
    <mergeCell ref="A17:C17"/>
    <mergeCell ref="D17:G17"/>
    <mergeCell ref="A18:C18"/>
    <mergeCell ref="D18:G18"/>
  </mergeCells>
  <pageMargins left="0.7" right="1.25" top="0.75" bottom="0.75" header="0.3" footer="0.3"/>
  <pageSetup scale="70" orientation="portrait" verticalDpi="0" r:id="rId1"/>
  <headerFooter>
    <oddHeader xml:space="preserve">&amp;C&amp;"Times New Roman,Regular"HOUSING AUTHORITY OF THE CITY OF PITTSBURGH
PROJECT-BASED VOUCHER &amp; GAP FINANCING PROGRAM 2020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topLeftCell="A55" zoomScale="60" zoomScaleNormal="100" workbookViewId="0">
      <selection sqref="A1:J2"/>
    </sheetView>
  </sheetViews>
  <sheetFormatPr defaultRowHeight="15"/>
  <sheetData>
    <row r="1" spans="1:20" ht="15" customHeight="1">
      <c r="A1" s="540" t="s">
        <v>63</v>
      </c>
      <c r="B1" s="540"/>
      <c r="C1" s="540"/>
      <c r="D1" s="540"/>
      <c r="E1" s="540"/>
      <c r="F1" s="540"/>
      <c r="G1" s="540"/>
      <c r="H1" s="540"/>
      <c r="I1" s="540"/>
      <c r="J1" s="540"/>
      <c r="K1" s="540" t="s">
        <v>63</v>
      </c>
      <c r="L1" s="540"/>
      <c r="M1" s="540"/>
      <c r="N1" s="540"/>
      <c r="O1" s="540"/>
      <c r="P1" s="540"/>
      <c r="Q1" s="540"/>
      <c r="R1" s="540"/>
      <c r="S1" s="540"/>
      <c r="T1" s="540"/>
    </row>
    <row r="2" spans="1:20">
      <c r="A2" s="540"/>
      <c r="B2" s="540"/>
      <c r="C2" s="540"/>
      <c r="D2" s="540"/>
      <c r="E2" s="540"/>
      <c r="F2" s="540"/>
      <c r="G2" s="540"/>
      <c r="H2" s="540"/>
      <c r="I2" s="540"/>
      <c r="J2" s="540"/>
      <c r="K2" s="540"/>
      <c r="L2" s="540"/>
      <c r="M2" s="540"/>
      <c r="N2" s="540"/>
      <c r="O2" s="540"/>
      <c r="P2" s="540"/>
      <c r="Q2" s="540"/>
      <c r="R2" s="540"/>
      <c r="S2" s="540"/>
      <c r="T2" s="540"/>
    </row>
    <row r="45" spans="1:20">
      <c r="A45" s="540" t="s">
        <v>63</v>
      </c>
      <c r="B45" s="540"/>
      <c r="C45" s="540"/>
      <c r="D45" s="540"/>
      <c r="E45" s="540"/>
      <c r="F45" s="540"/>
      <c r="G45" s="540"/>
      <c r="H45" s="540"/>
      <c r="I45" s="540"/>
      <c r="J45" s="540"/>
      <c r="K45" s="540" t="s">
        <v>63</v>
      </c>
      <c r="L45" s="540"/>
      <c r="M45" s="540"/>
      <c r="N45" s="540"/>
      <c r="O45" s="540"/>
      <c r="P45" s="540"/>
      <c r="Q45" s="540"/>
      <c r="R45" s="540"/>
      <c r="S45" s="540"/>
      <c r="T45" s="540"/>
    </row>
    <row r="46" spans="1:20">
      <c r="A46" s="540"/>
      <c r="B46" s="540"/>
      <c r="C46" s="540"/>
      <c r="D46" s="540"/>
      <c r="E46" s="540"/>
      <c r="F46" s="540"/>
      <c r="G46" s="540"/>
      <c r="H46" s="540"/>
      <c r="I46" s="540"/>
      <c r="J46" s="540"/>
      <c r="K46" s="540"/>
      <c r="L46" s="540"/>
      <c r="M46" s="540"/>
      <c r="N46" s="540"/>
      <c r="O46" s="540"/>
      <c r="P46" s="540"/>
      <c r="Q46" s="540"/>
      <c r="R46" s="540"/>
      <c r="S46" s="540"/>
      <c r="T46" s="540"/>
    </row>
  </sheetData>
  <mergeCells count="4">
    <mergeCell ref="A1:J2"/>
    <mergeCell ref="K1:T2"/>
    <mergeCell ref="A45:J46"/>
    <mergeCell ref="K45:T46"/>
  </mergeCells>
  <pageMargins left="0.7" right="0.7" top="0.75" bottom="0.75" header="0.3" footer="0.3"/>
  <pageSetup scale="89" orientation="portrait" verticalDpi="0" r:id="rId1"/>
  <rowBreaks count="1" manualBreakCount="1">
    <brk id="44" max="16383" man="1"/>
  </rowBreaks>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view="pageLayout" topLeftCell="A4" zoomScaleNormal="100" workbookViewId="0">
      <selection activeCell="A12" sqref="A12:D12"/>
    </sheetView>
  </sheetViews>
  <sheetFormatPr defaultRowHeight="15"/>
  <cols>
    <col min="1" max="1" width="24.140625" style="19" customWidth="1"/>
    <col min="2" max="2" width="41.42578125" style="19" customWidth="1"/>
    <col min="3" max="16384" width="9.140625" style="19"/>
  </cols>
  <sheetData>
    <row r="1" spans="1:5" ht="15" customHeight="1" thickBot="1">
      <c r="A1" s="442" t="s">
        <v>596</v>
      </c>
      <c r="B1" s="442"/>
      <c r="C1" s="442"/>
      <c r="D1" s="442"/>
      <c r="E1" s="353"/>
    </row>
    <row r="2" spans="1:5">
      <c r="A2" s="353"/>
      <c r="B2" s="353"/>
      <c r="C2" s="353"/>
      <c r="D2" s="353"/>
      <c r="E2" s="353"/>
    </row>
    <row r="3" spans="1:5">
      <c r="A3" s="431" t="s">
        <v>64</v>
      </c>
      <c r="B3" s="431"/>
      <c r="C3" s="431"/>
    </row>
    <row r="5" spans="1:5" ht="28.5" customHeight="1" thickBot="1">
      <c r="A5" s="541" t="s">
        <v>65</v>
      </c>
      <c r="B5" s="542"/>
      <c r="C5" s="542"/>
      <c r="D5" s="542"/>
    </row>
    <row r="6" spans="1:5" ht="39" customHeight="1" thickBot="1">
      <c r="A6" s="26" t="s">
        <v>547</v>
      </c>
      <c r="B6" s="543"/>
      <c r="C6" s="543"/>
      <c r="D6" s="543"/>
    </row>
    <row r="7" spans="1:5" ht="23.25" customHeight="1" thickBot="1">
      <c r="A7" s="26" t="s">
        <v>66</v>
      </c>
      <c r="B7" s="543"/>
      <c r="C7" s="543"/>
      <c r="D7" s="543"/>
    </row>
    <row r="8" spans="1:5" ht="63" customHeight="1" thickBot="1">
      <c r="A8" s="26" t="s">
        <v>67</v>
      </c>
      <c r="B8" s="543"/>
      <c r="C8" s="543"/>
      <c r="D8" s="543"/>
    </row>
    <row r="9" spans="1:5" ht="23.25" customHeight="1" thickBot="1">
      <c r="A9" s="26" t="s">
        <v>68</v>
      </c>
      <c r="B9" s="543"/>
      <c r="C9" s="543"/>
      <c r="D9" s="543"/>
    </row>
    <row r="10" spans="1:5" ht="23.25" customHeight="1">
      <c r="A10" s="545"/>
      <c r="B10" s="545"/>
      <c r="C10" s="545"/>
      <c r="D10" s="545"/>
    </row>
    <row r="11" spans="1:5" ht="28.5" customHeight="1">
      <c r="A11" s="545" t="s">
        <v>544</v>
      </c>
      <c r="B11" s="545"/>
      <c r="C11" s="545"/>
      <c r="D11" s="545"/>
    </row>
    <row r="12" spans="1:5" ht="23.25" customHeight="1">
      <c r="A12" s="413" t="s">
        <v>543</v>
      </c>
      <c r="B12" s="413"/>
      <c r="C12" s="413"/>
      <c r="D12" s="413"/>
      <c r="E12" s="21"/>
    </row>
    <row r="13" spans="1:5" ht="23.25" customHeight="1" thickBot="1">
      <c r="A13" s="354" t="s">
        <v>541</v>
      </c>
      <c r="B13" s="544" t="s">
        <v>542</v>
      </c>
      <c r="C13" s="544"/>
      <c r="D13" s="544"/>
    </row>
    <row r="14" spans="1:5" ht="30.75" thickBot="1">
      <c r="A14" s="26" t="s">
        <v>600</v>
      </c>
      <c r="B14" s="543"/>
      <c r="C14" s="543"/>
      <c r="D14" s="543"/>
    </row>
    <row r="15" spans="1:5" ht="30.75" thickBot="1">
      <c r="A15" s="26" t="s">
        <v>601</v>
      </c>
      <c r="B15" s="543"/>
      <c r="C15" s="543"/>
      <c r="D15" s="543"/>
    </row>
  </sheetData>
  <mergeCells count="13">
    <mergeCell ref="B15:D15"/>
    <mergeCell ref="B7:D7"/>
    <mergeCell ref="B8:D8"/>
    <mergeCell ref="B9:D9"/>
    <mergeCell ref="A12:D12"/>
    <mergeCell ref="B13:D13"/>
    <mergeCell ref="A10:D10"/>
    <mergeCell ref="A11:D11"/>
    <mergeCell ref="A1:D1"/>
    <mergeCell ref="A3:C3"/>
    <mergeCell ref="A5:D5"/>
    <mergeCell ref="B6:D6"/>
    <mergeCell ref="B14:D14"/>
  </mergeCells>
  <hyperlinks>
    <hyperlink ref="A13" r:id="rId1"/>
  </hyperlinks>
  <pageMargins left="0.7" right="0.7" top="0.75" bottom="0.75" header="0.3" footer="0.3"/>
  <pageSetup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zoomScale="60" zoomScaleNormal="100" workbookViewId="0">
      <selection activeCell="D8" sqref="D8"/>
    </sheetView>
  </sheetViews>
  <sheetFormatPr defaultRowHeight="15"/>
  <cols>
    <col min="1" max="1" width="25.7109375" customWidth="1"/>
    <col min="2" max="2" width="22" customWidth="1"/>
    <col min="3" max="3" width="9.42578125" customWidth="1"/>
    <col min="4" max="4" width="10.5703125" customWidth="1"/>
    <col min="5" max="5" width="10.140625" customWidth="1"/>
    <col min="6" max="6" width="15.42578125" customWidth="1"/>
    <col min="7" max="7" width="19" customWidth="1"/>
    <col min="8" max="8" width="10.42578125" customWidth="1"/>
  </cols>
  <sheetData>
    <row r="1" spans="1:8" ht="15.75" thickBot="1">
      <c r="A1" s="409" t="s">
        <v>69</v>
      </c>
      <c r="B1" s="409"/>
      <c r="C1" s="409"/>
      <c r="D1" s="409"/>
      <c r="E1" s="409"/>
      <c r="F1" s="409"/>
      <c r="G1" s="409"/>
      <c r="H1" s="409"/>
    </row>
    <row r="2" spans="1:8" ht="36" customHeight="1">
      <c r="A2" s="413" t="s">
        <v>77</v>
      </c>
      <c r="B2" s="413"/>
      <c r="C2" s="413"/>
      <c r="D2" s="413"/>
      <c r="E2" s="413"/>
      <c r="F2" s="413"/>
      <c r="G2" s="413"/>
      <c r="H2" s="413"/>
    </row>
    <row r="3" spans="1:8" ht="15.75" thickBot="1">
      <c r="A3" s="2"/>
      <c r="B3" s="2"/>
      <c r="C3" s="20"/>
      <c r="D3" s="20"/>
      <c r="E3" s="20"/>
      <c r="F3" s="20"/>
      <c r="G3" s="20"/>
      <c r="H3" s="20"/>
    </row>
    <row r="4" spans="1:8" ht="85.5" customHeight="1" thickBot="1">
      <c r="A4" s="7" t="s">
        <v>70</v>
      </c>
      <c r="B4" s="25" t="s">
        <v>602</v>
      </c>
      <c r="C4" s="25" t="s">
        <v>71</v>
      </c>
      <c r="D4" s="25" t="s">
        <v>72</v>
      </c>
      <c r="E4" s="389" t="s">
        <v>37</v>
      </c>
      <c r="F4" s="25" t="s">
        <v>73</v>
      </c>
      <c r="G4" s="25" t="s">
        <v>74</v>
      </c>
      <c r="H4" s="25" t="s">
        <v>75</v>
      </c>
    </row>
    <row r="5" spans="1:8" ht="15.75" thickBot="1">
      <c r="A5" s="15"/>
      <c r="B5" s="16"/>
      <c r="C5" s="16"/>
      <c r="D5" s="16"/>
      <c r="E5" s="16"/>
      <c r="F5" s="16"/>
      <c r="G5" s="16"/>
      <c r="H5" s="16"/>
    </row>
    <row r="6" spans="1:8" ht="15.75" thickBot="1">
      <c r="A6" s="15"/>
      <c r="B6" s="16"/>
      <c r="C6" s="16"/>
      <c r="D6" s="16"/>
      <c r="E6" s="16"/>
      <c r="F6" s="16"/>
      <c r="G6" s="16"/>
      <c r="H6" s="16"/>
    </row>
    <row r="7" spans="1:8" ht="15.75" thickBot="1">
      <c r="A7" s="17"/>
      <c r="B7" s="18"/>
      <c r="C7" s="18"/>
      <c r="D7" s="18"/>
      <c r="E7" s="18"/>
      <c r="F7" s="18"/>
      <c r="G7" s="18"/>
      <c r="H7" s="18"/>
    </row>
    <row r="8" spans="1:8" ht="15.75" thickBot="1">
      <c r="A8" s="17"/>
      <c r="B8" s="18"/>
      <c r="C8" s="18"/>
      <c r="D8" s="18"/>
      <c r="E8" s="18"/>
      <c r="F8" s="18"/>
      <c r="G8" s="18"/>
      <c r="H8" s="18"/>
    </row>
    <row r="9" spans="1:8" ht="15.75" thickBot="1">
      <c r="A9" s="17"/>
      <c r="B9" s="18"/>
      <c r="C9" s="18"/>
      <c r="D9" s="18"/>
      <c r="E9" s="18"/>
      <c r="F9" s="18"/>
      <c r="G9" s="18"/>
      <c r="H9" s="18"/>
    </row>
    <row r="10" spans="1:8" ht="15.75" thickBot="1">
      <c r="A10" s="17"/>
      <c r="B10" s="18"/>
      <c r="C10" s="18"/>
      <c r="D10" s="18"/>
      <c r="E10" s="18"/>
      <c r="F10" s="18"/>
      <c r="G10" s="18"/>
      <c r="H10" s="18"/>
    </row>
    <row r="11" spans="1:8" ht="15.75" thickBot="1">
      <c r="A11" s="17"/>
      <c r="B11" s="18"/>
      <c r="C11" s="18"/>
      <c r="D11" s="18"/>
      <c r="E11" s="18"/>
      <c r="F11" s="18"/>
      <c r="G11" s="18"/>
      <c r="H11" s="18"/>
    </row>
    <row r="12" spans="1:8" ht="15.75" thickBot="1">
      <c r="A12" s="17"/>
      <c r="B12" s="18"/>
      <c r="C12" s="18"/>
      <c r="D12" s="18"/>
      <c r="E12" s="18"/>
      <c r="F12" s="18"/>
      <c r="G12" s="18"/>
      <c r="H12" s="18"/>
    </row>
    <row r="13" spans="1:8" ht="15.75" thickBot="1">
      <c r="A13" s="17"/>
      <c r="B13" s="18"/>
      <c r="C13" s="18"/>
      <c r="D13" s="18"/>
      <c r="E13" s="18"/>
      <c r="F13" s="18"/>
      <c r="G13" s="18"/>
      <c r="H13" s="18"/>
    </row>
    <row r="14" spans="1:8" ht="15.75" thickBot="1">
      <c r="A14" s="17"/>
      <c r="B14" s="18"/>
      <c r="C14" s="18"/>
      <c r="D14" s="18"/>
      <c r="E14" s="18"/>
      <c r="F14" s="18"/>
      <c r="G14" s="18"/>
      <c r="H14" s="18"/>
    </row>
    <row r="15" spans="1:8" ht="15.75" thickBot="1">
      <c r="A15" s="17"/>
      <c r="B15" s="18"/>
      <c r="C15" s="18"/>
      <c r="D15" s="18"/>
      <c r="E15" s="18"/>
      <c r="F15" s="18"/>
      <c r="G15" s="18"/>
      <c r="H15" s="18"/>
    </row>
    <row r="16" spans="1:8" ht="15.75" thickBot="1">
      <c r="A16" s="17"/>
      <c r="B16" s="18"/>
      <c r="C16" s="18"/>
      <c r="D16" s="18"/>
      <c r="E16" s="18"/>
      <c r="F16" s="18"/>
      <c r="G16" s="18"/>
      <c r="H16" s="18"/>
    </row>
    <row r="17" spans="1:8" ht="15.75" thickBot="1">
      <c r="A17" s="17"/>
      <c r="B17" s="18"/>
      <c r="C17" s="18"/>
      <c r="D17" s="18"/>
      <c r="E17" s="18"/>
      <c r="F17" s="18"/>
      <c r="G17" s="18"/>
      <c r="H17" s="18"/>
    </row>
    <row r="18" spans="1:8" ht="15.75" thickBot="1">
      <c r="A18" s="17"/>
      <c r="B18" s="18"/>
      <c r="C18" s="18"/>
      <c r="D18" s="18"/>
      <c r="E18" s="18"/>
      <c r="F18" s="18"/>
      <c r="G18" s="18"/>
      <c r="H18" s="18"/>
    </row>
    <row r="19" spans="1:8" ht="15.75" thickBot="1">
      <c r="A19" s="17"/>
      <c r="B19" s="18"/>
      <c r="C19" s="18"/>
      <c r="D19" s="18"/>
      <c r="E19" s="18"/>
      <c r="F19" s="18"/>
      <c r="G19" s="18"/>
      <c r="H19" s="18"/>
    </row>
    <row r="20" spans="1:8" ht="15.75" thickBot="1">
      <c r="A20" s="17"/>
      <c r="B20" s="18"/>
      <c r="C20" s="18"/>
      <c r="D20" s="18"/>
      <c r="E20" s="18"/>
      <c r="F20" s="18"/>
      <c r="G20" s="18"/>
      <c r="H20" s="18"/>
    </row>
    <row r="21" spans="1:8" ht="15.75" thickBot="1">
      <c r="A21" s="17"/>
      <c r="B21" s="18"/>
      <c r="C21" s="18"/>
      <c r="D21" s="18"/>
      <c r="E21" s="18"/>
      <c r="F21" s="18"/>
      <c r="G21" s="18"/>
      <c r="H21" s="18"/>
    </row>
    <row r="22" spans="1:8" ht="15.75" thickBot="1">
      <c r="A22" s="17"/>
      <c r="B22" s="18"/>
      <c r="C22" s="18"/>
      <c r="D22" s="18"/>
      <c r="E22" s="18"/>
      <c r="F22" s="18"/>
      <c r="G22" s="18"/>
      <c r="H22" s="18"/>
    </row>
    <row r="23" spans="1:8" ht="15.75" thickBot="1">
      <c r="A23" s="17"/>
      <c r="B23" s="18"/>
      <c r="C23" s="18"/>
      <c r="D23" s="18"/>
      <c r="E23" s="18"/>
      <c r="F23" s="18"/>
      <c r="G23" s="18"/>
      <c r="H23" s="18"/>
    </row>
    <row r="24" spans="1:8" ht="15.75" thickBot="1">
      <c r="A24" s="17"/>
      <c r="B24" s="18"/>
      <c r="C24" s="18"/>
      <c r="D24" s="18"/>
      <c r="E24" s="18"/>
      <c r="F24" s="18"/>
      <c r="G24" s="18"/>
      <c r="H24" s="18"/>
    </row>
    <row r="25" spans="1:8" ht="15.75" thickBot="1">
      <c r="A25" s="17"/>
      <c r="B25" s="18"/>
      <c r="C25" s="18"/>
      <c r="D25" s="18"/>
      <c r="E25" s="18"/>
      <c r="F25" s="18"/>
      <c r="G25" s="18"/>
      <c r="H25" s="18"/>
    </row>
    <row r="26" spans="1:8" ht="15.75" thickBot="1">
      <c r="A26" s="546" t="s">
        <v>76</v>
      </c>
      <c r="B26" s="547"/>
      <c r="C26" s="27">
        <f>SUM(C5:C25)</f>
        <v>0</v>
      </c>
      <c r="D26" s="27">
        <f>SUM(D5:D25)</f>
        <v>0</v>
      </c>
      <c r="E26" s="27">
        <f>SUM(E5:E25)</f>
        <v>0</v>
      </c>
      <c r="F26" s="548"/>
      <c r="G26" s="549"/>
      <c r="H26" s="550"/>
    </row>
  </sheetData>
  <mergeCells count="4">
    <mergeCell ref="A26:B26"/>
    <mergeCell ref="F26:H26"/>
    <mergeCell ref="A1:H1"/>
    <mergeCell ref="A2:H2"/>
  </mergeCells>
  <pageMargins left="0.7" right="0.7" top="0.75" bottom="0.75" header="0.3" footer="0.3"/>
  <pageSetup scale="99" orientation="landscape" verticalDpi="0" r:id="rId1"/>
  <headerFooter>
    <oddHeader>&amp;C&amp;"Times New Roman,Regular"HOUSING AUTHORITY OF THE CITY OF PITTSBURGH
PROJECT-BASED VOUCHER &amp; GAP FINANCING PROGRAM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vt:i4>
      </vt:variant>
    </vt:vector>
  </HeadingPairs>
  <TitlesOfParts>
    <vt:vector size="38" baseType="lpstr">
      <vt:lpstr>Attachment B - Cover</vt:lpstr>
      <vt:lpstr>Tab00 Proposal Checklist</vt:lpstr>
      <vt:lpstr>Tab04 Proposed Gross Rents</vt:lpstr>
      <vt:lpstr>Tab05 PBV Verification</vt:lpstr>
      <vt:lpstr>Tab06 PBV Application Form</vt:lpstr>
      <vt:lpstr>Tab07 References</vt:lpstr>
      <vt:lpstr>Tab08 Instructions to Offerors </vt:lpstr>
      <vt:lpstr>Tab09.01 Site Neighborhood Sta </vt:lpstr>
      <vt:lpstr>Tab10.02 Property Mgt List</vt:lpstr>
      <vt:lpstr>Tab11.01 Total Development Cost</vt:lpstr>
      <vt:lpstr>Tab 11.02 HUD Safe Harbor</vt:lpstr>
      <vt:lpstr>Tab11.03 Proforma Income</vt:lpstr>
      <vt:lpstr>Tab11.03 ProForma Assumptions</vt:lpstr>
      <vt:lpstr>Tab11.03 15 Yr Pro Forma</vt:lpstr>
      <vt:lpstr>Tab11.04 Financing Summary Char</vt:lpstr>
      <vt:lpstr>Tab12.01 Unit Mix Chart</vt:lpstr>
      <vt:lpstr>Tab14.01 MWBE Form</vt:lpstr>
      <vt:lpstr>Tab14.03 Section 3 Plan</vt:lpstr>
      <vt:lpstr>Tab16 Prior Awardee</vt:lpstr>
      <vt:lpstr>Tab17 Repeat Respondent</vt:lpstr>
      <vt:lpstr>'Attachment B - Cover'!Print_Area</vt:lpstr>
      <vt:lpstr>'Tab 11.02 HUD Safe Harbor'!Print_Area</vt:lpstr>
      <vt:lpstr>'Tab00 Proposal Checklist'!Print_Area</vt:lpstr>
      <vt:lpstr>'Tab04 Proposed Gross Rents'!Print_Area</vt:lpstr>
      <vt:lpstr>'Tab05 PBV Verification'!Print_Area</vt:lpstr>
      <vt:lpstr>'Tab06 PBV Application Form'!Print_Area</vt:lpstr>
      <vt:lpstr>'Tab07 References'!Print_Area</vt:lpstr>
      <vt:lpstr>'Tab09.01 Site Neighborhood Sta '!Print_Area</vt:lpstr>
      <vt:lpstr>'Tab10.02 Property Mgt List'!Print_Area</vt:lpstr>
      <vt:lpstr>'Tab11.01 Total Development Cost'!Print_Area</vt:lpstr>
      <vt:lpstr>'Tab11.03 15 Yr Pro Forma'!Print_Area</vt:lpstr>
      <vt:lpstr>'Tab11.03 ProForma Assumptions'!Print_Area</vt:lpstr>
      <vt:lpstr>'Tab11.03 Proforma Income'!Print_Area</vt:lpstr>
      <vt:lpstr>'Tab11.04 Financing Summary Char'!Print_Area</vt:lpstr>
      <vt:lpstr>'Tab14.01 MWBE Form'!Print_Area</vt:lpstr>
      <vt:lpstr>'Tab14.03 Section 3 Plan'!Print_Area</vt:lpstr>
      <vt:lpstr>'Tab16 Prior Awardee'!Print_Area</vt:lpstr>
      <vt:lpstr>'Tab17 Repeat Respondent'!Print_Area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Anisah Ahmad</dc:creator>
  <cp:lastModifiedBy>Anisah Ahmad</cp:lastModifiedBy>
  <cp:lastPrinted>2020-07-10T15:45:13Z</cp:lastPrinted>
  <dcterms:created xsi:type="dcterms:W3CDTF">2020-07-02T13:54:50Z</dcterms:created>
  <dcterms:modified xsi:type="dcterms:W3CDTF">2020-09-23T21:22:03Z</dcterms:modified>
</cp:coreProperties>
</file>